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33" documentId="120_S{2AC9BD13-BADA-5192-A53E-5A8FF88502F6}" xr6:coauthVersionLast="47" xr6:coauthVersionMax="47" xr10:uidLastSave="{1C764FB4-9FAB-438F-87FB-6EB73965F5C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<sst xmlns="http://schemas.openxmlformats.org/spreadsheetml/2006/main" count="180303" uniqueCount="39137">
  <si>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</si>
  <si>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</si>
  <si>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</si>
  <si>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</si>
  <si>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</si>
  <si>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</si>
  <si>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</si>
  <si>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</si>
  <si>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</si>
  <si>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</si>
  <si>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</si>
  <si>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</si>
  <si>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</si>
  <si>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</si>
  <si>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</si>
  <si>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</si>
  <si>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</si>
  <si>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</si>
  <si>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</si>
  <si>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</si>
  <si>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</si>
  <si>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</si>
  <si>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</si>
  <si>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</si>
  <si>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</si>
  <si>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</si>
  <si>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</si>
  <si>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</si>
  <si>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</si>
  <si>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</si>
  <si>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</si>
  <si>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</si>
  <si>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</si>
  <si>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</si>
  <si>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</si>
  <si>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</si>
  <si>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</si>
  <si>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</si>
  <si>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</si>
  <si>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</si>
  <si>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</si>
  <si>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</si>
  <si>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</si>
  <si>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</si>
  <si>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</si>
  <si>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</si>
  <si>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</si>
  <si>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</si>
  <si>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</si>
  <si>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</si>
  <si>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</si>
  <si>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</si>
  <si>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</si>
  <si>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</si>
  <si>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</si>
  <si>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</si>
  <si>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</si>
  <si>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</si>
  <si>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</si>
  <si>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</si>
  <si>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</si>
  <si>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</si>
  <si>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</si>
  <si>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</si>
  <si>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</si>
  <si>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</si>
  <si>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</si>
  <si>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</si>
  <si>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</si>
  <si>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</si>
  <si>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</si>
  <si>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</si>
  <si>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</si>
  <si>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</si>
  <si>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</si>
  <si>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</si>
  <si>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</si>
  <si>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</si>
  <si>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</si>
  <si>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</si>
  <si>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</si>
  <si>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</si>
  <si>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</si>
  <si>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</si>
  <si>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</si>
  <si>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</si>
  <si>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</si>
  <si>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</si>
  <si>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</si>
  <si>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</si>
  <si>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</si>
  <si>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</si>
  <si>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</si>
  <si>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</si>
  <si>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</si>
  <si>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</si>
  <si>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</si>
  <si>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</si>
  <si>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</si>
  <si>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</si>
  <si>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</si>
  <si>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</si>
  <si>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</si>
  <si>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</si>
  <si>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</si>
  <si>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</si>
  <si>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</si>
  <si>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</si>
  <si>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</si>
  <si>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</si>
  <si>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</si>
  <si>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</si>
  <si>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</si>
  <si>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</si>
  <si>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</si>
  <si>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</si>
  <si>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</si>
  <si>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</si>
  <si>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</si>
  <si>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</si>
  <si>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</si>
  <si>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</si>
  <si>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</si>
  <si>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</si>
  <si>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</si>
  <si>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</si>
  <si>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</si>
  <si>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</si>
  <si>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</si>
  <si>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</si>
  <si>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</si>
  <si>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</si>
  <si>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</si>
  <si>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</si>
  <si>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</si>
  <si>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</si>
  <si>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</si>
  <si>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</si>
  <si>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</si>
  <si>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</si>
  <si>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</si>
  <si>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</si>
  <si>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</si>
  <si>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</si>
  <si>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</si>
  <si>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</si>
  <si>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</si>
  <si>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</si>
  <si>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</si>
  <si>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</si>
  <si>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</si>
  <si>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</si>
  <si>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</si>
  <si>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</si>
  <si>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</si>
  <si>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</si>
  <si>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</si>
  <si>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</si>
  <si>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</si>
  <si>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</si>
  <si>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</si>
  <si>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</si>
  <si>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</si>
  <si>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</si>
  <si>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</si>
  <si>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</si>
  <si>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</si>
  <si>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</si>
  <si>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</si>
  <si>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</si>
  <si>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</si>
  <si>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</si>
  <si>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</si>
  <si>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</si>
  <si>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</si>
  <si>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</si>
  <si>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</si>
  <si>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</si>
  <si>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</si>
  <si>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</si>
  <si>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</si>
  <si>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</si>
  <si>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</si>
  <si>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</si>
  <si>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</si>
  <si>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</si>
  <si>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</si>
  <si>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</si>
  <si>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</si>
  <si>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</si>
  <si>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</si>
  <si>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</si>
  <si>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</si>
  <si>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</si>
  <si>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</si>
  <si>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</si>
  <si>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</si>
  <si>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</si>
  <si>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</si>
  <si>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</si>
  <si>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</si>
  <si>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</si>
  <si>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</si>
  <si>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</si>
  <si>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</si>
  <si>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</si>
  <si>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</si>
  <si>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</si>
  <si>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</si>
  <si>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</si>
  <si>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</si>
  <si>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</si>
  <si>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</si>
  <si>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</si>
  <si>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</si>
  <si>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</si>
  <si>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</si>
  <si>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</si>
  <si>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</si>
  <si>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</si>
  <si>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</si>
  <si>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</si>
  <si>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</si>
  <si>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</si>
  <si>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</si>
  <si>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</si>
  <si>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</si>
  <si>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</si>
  <si>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</si>
  <si>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</si>
  <si>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</si>
  <si>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</si>
  <si>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</si>
  <si>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</si>
  <si>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</si>
  <si>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</si>
  <si>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</si>
  <si>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</si>
  <si>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</si>
  <si>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</si>
  <si>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</si>
  <si>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</si>
  <si>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</si>
  <si>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</si>
  <si>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</si>
  <si>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</si>
  <si>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</si>
  <si>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</si>
  <si>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</si>
  <si>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</si>
  <si>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</si>
  <si>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</si>
  <si>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</si>
  <si>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</si>
  <si>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</si>
  <si>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</si>
  <si>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</si>
  <si>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</si>
  <si>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</si>
  <si>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</si>
  <si>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</si>
  <si>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</si>
  <si>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</si>
  <si>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</si>
  <si>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</si>
  <si>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</si>
  <si>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</si>
  <si>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</si>
  <si>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</si>
  <si>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</si>
  <si>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</si>
  <si>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</si>
  <si>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</si>
  <si>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</si>
  <si>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</si>
  <si>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</si>
  <si>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</si>
  <si>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</si>
  <si>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</si>
  <si>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</si>
  <si>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</si>
  <si>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</si>
  <si>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</si>
  <si>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</si>
  <si>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</si>
  <si>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</si>
  <si>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</si>
  <si>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</si>
  <si>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</si>
  <si>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</si>
  <si>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</si>
  <si>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</si>
  <si>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</si>
  <si>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</si>
  <si>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</si>
  <si>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</si>
  <si>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</si>
  <si>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</si>
  <si>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</si>
  <si>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</si>
  <si>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</si>
  <si>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</si>
  <si>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</si>
  <si>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</si>
  <si>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</si>
  <si>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</si>
  <si>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</si>
  <si>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</si>
  <si>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</si>
  <si>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</si>
  <si>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</si>
  <si>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</si>
  <si>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</si>
  <si>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</si>
  <si>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</si>
  <si>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</si>
  <si>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</si>
  <si>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</si>
  <si>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</si>
  <si>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</si>
  <si>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</si>
  <si>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</si>
  <si>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</si>
  <si>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</si>
  <si>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</si>
  <si>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</si>
  <si>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</si>
  <si>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</si>
  <si>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</si>
  <si>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</si>
  <si>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</si>
  <si>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</si>
  <si>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</si>
  <si>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</si>
  <si>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</si>
  <si>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</si>
  <si>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</si>
  <si>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</si>
  <si>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</si>
  <si>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</si>
  <si>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</si>
  <si>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</si>
  <si>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</si>
  <si>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</si>
  <si>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</si>
  <si>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</si>
  <si>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</si>
  <si>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</si>
  <si>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</si>
  <si>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</si>
  <si>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</si>
  <si>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</si>
  <si>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</si>
  <si>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</si>
  <si>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</si>
  <si>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</si>
  <si>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</si>
  <si>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</si>
  <si>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</si>
  <si>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</si>
  <si>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</si>
  <si>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</si>
  <si>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</si>
  <si>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</si>
  <si>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</si>
  <si>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</si>
  <si>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</si>
  <si>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</si>
  <si>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</si>
  <si>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</si>
  <si>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</si>
  <si>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</si>
  <si>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</si>
  <si>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</si>
  <si>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</si>
  <si>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</si>
  <si>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</si>
  <si>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</si>
  <si>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</si>
  <si>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</si>
  <si>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</si>
  <si>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</si>
  <si>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</si>
  <si>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</si>
  <si>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</si>
  <si>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</si>
  <si>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</si>
  <si>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</si>
  <si>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</si>
  <si>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</si>
  <si>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</si>
  <si>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</si>
  <si>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</si>
  <si>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</si>
  <si>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</si>
  <si>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</si>
  <si>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</si>
  <si>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</si>
  <si>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</si>
  <si>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</si>
  <si>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</si>
  <si>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</si>
  <si>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</si>
  <si>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</si>
  <si>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</si>
  <si>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</si>
  <si>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</si>
  <si>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</si>
  <si>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</si>
  <si>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</si>
  <si>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</si>
  <si>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</si>
  <si>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</si>
  <si>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</si>
  <si>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</si>
  <si>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</si>
  <si>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</si>
  <si>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</si>
  <si>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</si>
  <si>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</si>
  <si>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</si>
  <si>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</si>
  <si>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</si>
  <si>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</si>
  <si>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</si>
  <si>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</si>
  <si>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</si>
  <si>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</si>
  <si>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</si>
  <si>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</si>
  <si>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</si>
  <si>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</si>
  <si>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</si>
  <si>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</si>
  <si>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</si>
  <si>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</si>
  <si>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</si>
  <si>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</si>
  <si>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</si>
  <si>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</si>
  <si>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</si>
  <si>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</si>
  <si>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</si>
  <si>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</si>
  <si>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</si>
  <si>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</si>
  <si>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</si>
  <si>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</si>
  <si>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</si>
  <si>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</si>
  <si>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</si>
  <si>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</si>
  <si>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</si>
  <si>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</si>
  <si>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</si>
  <si>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</si>
  <si>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</si>
  <si>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</si>
  <si>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</si>
  <si>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</si>
  <si>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</si>
  <si>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</si>
  <si>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</si>
  <si>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</si>
  <si>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</si>
  <si>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</si>
  <si>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</si>
  <si>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</si>
  <si>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</si>
  <si>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</si>
  <si>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</si>
  <si>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</si>
  <si>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</si>
  <si>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</si>
  <si>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</si>
  <si>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</si>
  <si>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</si>
  <si>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</si>
  <si>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</si>
  <si>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</si>
  <si>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</si>
  <si>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</si>
  <si>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</si>
  <si>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</si>
  <si>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</si>
  <si>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</si>
  <si>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</si>
  <si>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</si>
  <si>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</si>
  <si>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</si>
  <si>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</si>
  <si>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</si>
  <si>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</si>
  <si>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</si>
  <si>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</si>
  <si>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</si>
  <si>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</si>
  <si>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</si>
  <si>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</si>
  <si>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</si>
  <si>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</si>
  <si>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</si>
  <si>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</si>
  <si>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</si>
  <si>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</si>
  <si>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</si>
  <si>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</si>
  <si>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</si>
  <si>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</si>
  <si>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</si>
  <si>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</si>
  <si>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</si>
  <si>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</si>
  <si>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</si>
  <si>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</si>
  <si>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</si>
  <si>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</si>
  <si>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</si>
  <si>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</si>
  <si>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</si>
  <si>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</si>
  <si>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</si>
  <si>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</si>
  <si>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</si>
  <si>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</si>
  <si>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</si>
  <si>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</si>
  <si>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</si>
  <si>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</si>
  <si>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</si>
  <si>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</si>
  <si>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</si>
  <si>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</si>
  <si>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</si>
  <si>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</si>
  <si>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</si>
  <si>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</si>
  <si>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</si>
  <si>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</si>
  <si>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</si>
  <si>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</si>
  <si>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</si>
  <si>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</si>
  <si>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</si>
  <si>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</si>
  <si>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</si>
  <si>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</si>
  <si>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</si>
  <si>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</si>
  <si>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</si>
  <si>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</si>
  <si>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</si>
  <si>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</si>
  <si>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</si>
  <si>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</si>
  <si>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</si>
  <si>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</si>
  <si>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</si>
  <si>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</si>
  <si>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</si>
  <si>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</si>
  <si>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</si>
  <si>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</si>
  <si>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</si>
  <si>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</si>
  <si>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</si>
  <si>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</si>
  <si>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</si>
  <si>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</si>
  <si>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</si>
  <si>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</si>
  <si>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</si>
  <si>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</si>
  <si>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</si>
  <si>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</si>
  <si>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</si>
  <si>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</si>
  <si>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</si>
  <si>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</si>
  <si>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</si>
  <si>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</si>
  <si>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</si>
  <si>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</si>
  <si>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</si>
  <si>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</si>
  <si>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</si>
  <si>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</si>
  <si>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</si>
  <si>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</si>
  <si>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</si>
  <si>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</si>
  <si>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</si>
  <si>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</si>
  <si>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</si>
  <si>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</si>
  <si>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</si>
  <si>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</si>
  <si>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</si>
  <si>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</si>
  <si>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</si>
  <si>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</si>
  <si>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</si>
  <si>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</si>
  <si>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</si>
  <si>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</si>
  <si>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</si>
  <si>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</si>
  <si>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</si>
  <si>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</si>
  <si>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</si>
  <si>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</si>
  <si>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</si>
  <si>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</si>
  <si>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</si>
  <si>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</si>
  <si>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</si>
  <si>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</si>
  <si>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</si>
  <si>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</si>
  <si>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</si>
  <si>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</si>
  <si>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</si>
  <si>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</si>
  <si>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</si>
  <si>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</si>
  <si>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</si>
  <si>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</si>
  <si>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</si>
  <si>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</si>
  <si>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</si>
  <si>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</si>
  <si>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</si>
  <si>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</si>
  <si>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</si>
  <si>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</si>
  <si>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</si>
  <si>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</si>
  <si>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</si>
  <si>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</si>
  <si>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</si>
  <si>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</si>
  <si>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</si>
  <si>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</si>
  <si>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</si>
  <si>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</si>
  <si>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</si>
  <si>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</si>
  <si>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</si>
  <si>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</si>
  <si>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</si>
  <si>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</si>
  <si>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</si>
  <si>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</si>
  <si>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</si>
  <si>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</si>
  <si>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</si>
  <si>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</si>
  <si>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</si>
  <si>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</si>
  <si>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</si>
  <si>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</si>
  <si>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</si>
  <si>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</si>
  <si>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</si>
  <si>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</si>
  <si>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</si>
  <si>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</si>
  <si>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</si>
  <si>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</si>
  <si>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</si>
  <si>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</si>
  <si>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</si>
  <si>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</si>
  <si>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</si>
  <si>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</si>
  <si>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</si>
  <si>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</si>
  <si>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</si>
  <si>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</si>
  <si>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</si>
  <si>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</si>
  <si>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</si>
  <si>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</si>
  <si>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</si>
  <si>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</si>
  <si>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</si>
  <si>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</si>
  <si>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</si>
  <si>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</si>
  <si>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</si>
  <si>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</si>
  <si>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</si>
  <si>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</si>
  <si>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</si>
  <si>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</si>
  <si>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</si>
  <si>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</si>
  <si>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</si>
  <si>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</si>
  <si>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</si>
  <si>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</si>
  <si>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</si>
  <si>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</si>
  <si>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</si>
  <si>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</si>
  <si>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</si>
  <si>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</si>
  <si>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</si>
  <si>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</si>
  <si>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</si>
  <si>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</si>
  <si>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</si>
  <si>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</si>
  <si>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</si>
  <si>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</si>
  <si>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</si>
  <si>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</si>
  <si>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</si>
  <si>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</si>
  <si>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</si>
  <si>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</si>
  <si>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</si>
  <si>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</si>
  <si>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</si>
  <si>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</si>
  <si>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</si>
  <si>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</si>
  <si>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</si>
  <si>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</si>
  <si>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</si>
  <si>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</si>
  <si>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</si>
  <si>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</si>
  <si>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</si>
  <si>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</si>
  <si>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</si>
  <si>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</si>
  <si>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</si>
  <si>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</si>
  <si>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</si>
  <si>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</si>
  <si>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</si>
  <si>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</si>
  <si>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</si>
  <si>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</si>
  <si>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</si>
  <si>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</si>
  <si>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</si>
  <si>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</si>
  <si>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</si>
  <si>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</si>
  <si>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</si>
  <si>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</si>
  <si>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</si>
  <si>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</si>
  <si>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</si>
  <si>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</si>
  <si>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</si>
  <si>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</si>
  <si>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</si>
  <si>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</si>
  <si>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</si>
  <si>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</si>
  <si>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</si>
  <si>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</si>
  <si>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</si>
  <si>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</si>
  <si>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</si>
  <si>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</si>
  <si>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</si>
  <si>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</si>
  <si>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</si>
  <si>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</si>
  <si>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</si>
  <si>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</si>
  <si>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</si>
  <si>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</si>
  <si>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</si>
  <si>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</si>
  <si>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</si>
  <si>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</si>
  <si>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</si>
  <si>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</si>
  <si>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</si>
  <si>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</si>
  <si>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</si>
  <si>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</si>
  <si>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</si>
  <si>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</si>
  <si>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</si>
  <si>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</si>
  <si>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</si>
  <si>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</si>
  <si>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</si>
  <si>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</si>
  <si>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</si>
  <si>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</si>
  <si>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</si>
  <si>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</si>
  <si>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</si>
  <si>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</si>
  <si>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</si>
  <si>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</si>
  <si>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</si>
  <si>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</si>
  <si>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</si>
  <si>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</si>
  <si>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</si>
  <si>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</si>
  <si>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</si>
  <si>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</si>
  <si>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</si>
  <si>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</si>
  <si>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</si>
  <si>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</si>
  <si>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</si>
  <si>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</si>
  <si>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</si>
  <si>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</si>
  <si>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</si>
  <si>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</si>
  <si>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</si>
  <si>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</si>
  <si>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</si>
  <si>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</si>
  <si>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</si>
  <si>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</si>
  <si>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</si>
  <si>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</si>
  <si>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</si>
  <si>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</si>
  <si>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</si>
  <si>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</si>
  <si>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</si>
  <si>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</si>
  <si>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</si>
  <si>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</si>
  <si>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</si>
  <si>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</si>
  <si>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</si>
  <si>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</si>
  <si>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</si>
  <si>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</si>
  <si>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</si>
  <si>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</si>
  <si>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</si>
  <si>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</si>
  <si>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</si>
  <si>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</si>
  <si>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</si>
  <si>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</si>
  <si>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</si>
  <si>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</si>
  <si>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</si>
  <si>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</si>
  <si>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</si>
  <si>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</si>
  <si>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</si>
  <si>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</si>
  <si>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</si>
  <si>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</si>
  <si>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</si>
  <si>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</si>
  <si>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</si>
  <si>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</si>
  <si>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</si>
  <si>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</si>
  <si>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</si>
  <si>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</si>
  <si>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</si>
  <si>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</si>
  <si>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</si>
  <si>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</si>
  <si>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</si>
  <si>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</si>
  <si>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</si>
  <si>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</si>
  <si>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</si>
  <si>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</si>
  <si>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</si>
  <si>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</si>
  <si>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</si>
  <si>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</si>
  <si>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</si>
  <si>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</si>
  <si>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</si>
  <si>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</si>
  <si>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</si>
  <si>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</si>
  <si>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</si>
  <si>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</si>
  <si>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</si>
  <si>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</si>
  <si>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</si>
  <si>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</si>
  <si>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</si>
  <si>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</si>
  <si>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</si>
  <si>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</si>
  <si>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</si>
  <si>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</si>
  <si>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</si>
  <si>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</si>
  <si>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</si>
  <si>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</si>
  <si>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</si>
  <si>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</si>
  <si>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</si>
  <si>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</si>
  <si>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</si>
  <si>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</si>
  <si>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</si>
  <si>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</si>
  <si>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</si>
  <si>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</si>
  <si>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</si>
  <si>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</si>
  <si>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</si>
  <si>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</si>
  <si>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</si>
  <si>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</si>
  <si>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</si>
  <si>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</si>
  <si>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</si>
  <si>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</si>
  <si>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</si>
  <si>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</si>
  <si>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</si>
  <si>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</si>
  <si>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</si>
  <si>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</si>
  <si>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</si>
  <si>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</si>
  <si>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</si>
  <si>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</si>
  <si>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</si>
  <si>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</si>
  <si>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</si>
  <si>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</si>
  <si>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</si>
  <si>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</si>
  <si>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</si>
  <si>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</si>
  <si>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</si>
  <si>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</si>
  <si>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</si>
  <si>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</si>
  <si>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</si>
  <si>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</si>
  <si>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</si>
  <si>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</si>
  <si>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</si>
  <si>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</si>
  <si>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</si>
  <si>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</si>
  <si>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</si>
  <si>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</si>
  <si>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</si>
  <si>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</si>
  <si>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</si>
  <si>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</si>
  <si>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</si>
  <si>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</si>
  <si>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</si>
  <si>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</si>
  <si>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</si>
  <si>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</si>
  <si>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</si>
  <si>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</si>
  <si>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</si>
  <si>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</si>
  <si>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</si>
  <si>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</si>
  <si>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</si>
  <si>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</si>
  <si>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</si>
  <si>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</si>
  <si>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</si>
  <si>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</si>
  <si>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</si>
  <si>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</si>
  <si>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</si>
  <si>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</si>
  <si>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</si>
  <si>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</si>
  <si>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</si>
  <si>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</si>
  <si>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</si>
  <si>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</si>
  <si>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</si>
  <si>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</si>
  <si>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</si>
  <si>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</si>
  <si>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</si>
  <si>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</si>
  <si>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</si>
  <si>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</si>
  <si>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</si>
  <si>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</si>
  <si>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</si>
  <si>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</si>
  <si>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</si>
  <si>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</si>
  <si>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</si>
  <si>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</si>
  <si>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</si>
  <si>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</si>
  <si>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</si>
  <si>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</si>
  <si>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</si>
  <si>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</si>
  <si>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</si>
  <si>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</si>
  <si>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</si>
  <si>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</si>
  <si>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</si>
  <si>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</si>
  <si>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</si>
  <si>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</si>
  <si>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</si>
  <si>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</si>
  <si>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</si>
  <si>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</si>
  <si>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</si>
  <si>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</si>
  <si>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</si>
  <si>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</si>
  <si>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</si>
  <si>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</si>
  <si>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</si>
  <si>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</si>
  <si>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</si>
  <si>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</si>
  <si>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</si>
  <si>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</si>
  <si>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</si>
  <si>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</si>
  <si>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</si>
  <si>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</si>
  <si>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</si>
  <si>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</si>
  <si>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</si>
  <si>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</si>
  <si>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</si>
  <si>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</si>
  <si>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</si>
  <si>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</si>
  <si>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</si>
  <si>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</si>
  <si>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</si>
  <si>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</si>
  <si>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</si>
  <si>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</si>
  <si>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</si>
  <si>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</si>
  <si>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</si>
  <si>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</si>
  <si>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</si>
  <si>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</si>
  <si>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</si>
  <si>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</si>
  <si>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</si>
  <si>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</si>
  <si>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</si>
  <si>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</si>
  <si>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</si>
  <si>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</si>
  <si>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</si>
  <si>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</si>
  <si>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</si>
  <si>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</si>
  <si>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</si>
  <si>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</si>
  <si>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</si>
  <si>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</si>
  <si>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</si>
  <si>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</si>
  <si>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</si>
  <si>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</si>
  <si>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</si>
  <si>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</si>
  <si>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</si>
  <si>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</si>
  <si>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</si>
  <si>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</si>
  <si>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</si>
  <si>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</si>
  <si>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</si>
  <si>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</si>
  <si>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</si>
  <si>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</si>
  <si>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</si>
  <si>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</si>
  <si>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</si>
  <si>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</si>
  <si>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</si>
  <si>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</si>
  <si>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</si>
  <si>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</si>
  <si>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</si>
  <si>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</si>
  <si>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</si>
  <si>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</si>
  <si>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</si>
  <si>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</si>
  <si>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</si>
  <si>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</si>
  <si>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</si>
  <si>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</si>
  <si>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</si>
  <si>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</si>
  <si>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</si>
  <si>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</si>
  <si>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</si>
  <si>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</si>
  <si>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</si>
  <si>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</si>
  <si>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</si>
  <si>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</si>
  <si>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</si>
  <si>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</si>
  <si>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</si>
  <si>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</si>
  <si>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</si>
  <si>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</si>
  <si>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</si>
  <si>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</si>
  <si>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</si>
  <si>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</si>
  <si>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</si>
  <si>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</si>
  <si>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</si>
  <si>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</si>
  <si>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</si>
  <si>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</si>
  <si>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</si>
  <si>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</si>
  <si>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</si>
  <si>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</si>
  <si>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</si>
  <si>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</si>
  <si>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</si>
  <si>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</si>
  <si>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</si>
  <si>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</si>
  <si>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</si>
  <si>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</si>
  <si>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</si>
  <si>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</si>
  <si>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</si>
  <si>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</si>
  <si>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</si>
  <si>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</si>
  <si>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</si>
  <si>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</si>
  <si>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</si>
  <si>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</si>
  <si>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</si>
  <si>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</si>
  <si>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</si>
  <si>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</si>
  <si>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</si>
  <si>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</si>
  <si>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</si>
  <si>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</si>
  <si>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</si>
  <si>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</si>
  <si>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</si>
  <si>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</si>
  <si>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</si>
  <si>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</si>
  <si>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</si>
  <si>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</si>
  <si>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</si>
  <si>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</si>
  <si>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</si>
  <si>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</si>
  <si>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</si>
  <si>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</si>
  <si>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</si>
  <si>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</si>
  <si>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</si>
  <si>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</si>
  <si>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</si>
  <si>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</si>
  <si>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</si>
  <si>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</si>
  <si>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</si>
  <si>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</si>
  <si>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</si>
  <si>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</si>
  <si>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</si>
  <si>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</si>
  <si>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</si>
  <si>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</si>
  <si>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</si>
  <si>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</si>
  <si>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</si>
  <si>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</si>
  <si>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</si>
  <si>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</si>
  <si>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</si>
  <si>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</si>
  <si>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</si>
  <si>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</si>
  <si>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</si>
  <si>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</si>
  <si>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</si>
  <si>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</si>
  <si>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</si>
  <si>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</si>
  <si>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</si>
  <si>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</si>
  <si>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</si>
  <si>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</si>
  <si>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</si>
  <si>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</si>
  <si>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</si>
  <si>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</si>
  <si>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</si>
  <si>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</si>
  <si>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</si>
  <si>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</si>
  <si>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</si>
  <si>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</si>
  <si>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</si>
  <si>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</si>
  <si>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</si>
  <si>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</si>
  <si>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</si>
  <si>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</si>
  <si>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</si>
  <si>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</si>
  <si>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</si>
  <si>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</si>
  <si>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</si>
  <si>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</si>
  <si>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</si>
  <si>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</si>
  <si>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</si>
  <si>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</si>
  <si>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</si>
  <si>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</si>
  <si>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</si>
  <si>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</si>
  <si>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</si>
  <si>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</si>
  <si>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</si>
  <si>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</si>
  <si>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</si>
  <si>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</si>
  <si>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</si>
  <si>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</si>
  <si>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</si>
  <si>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</si>
  <si>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</si>
  <si>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</si>
  <si>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</si>
  <si>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</si>
  <si>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</si>
  <si>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</si>
  <si>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</si>
  <si>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</si>
  <si>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</si>
  <si>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</si>
  <si>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</si>
  <si>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</si>
  <si>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</si>
  <si>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</si>
  <si>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</si>
  <si>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</si>
  <si>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</si>
  <si>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</si>
  <si>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</si>
  <si>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</si>
  <si>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</si>
  <si>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</si>
  <si>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</si>
  <si>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</si>
  <si>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</si>
  <si>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</si>
  <si>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</si>
  <si>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</si>
  <si>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</si>
  <si>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</si>
  <si>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</si>
  <si>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</si>
  <si>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</si>
  <si>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</si>
  <si>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</si>
  <si>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</si>
  <si>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</si>
  <si>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</si>
  <si>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</si>
  <si>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</si>
  <si>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</si>
  <si>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</si>
  <si>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</si>
  <si>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</si>
  <si>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</si>
  <si>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</si>
  <si>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</si>
  <si>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</si>
  <si>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</si>
  <si>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</si>
  <si>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</si>
  <si>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</si>
  <si>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</si>
  <si>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</si>
  <si>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</si>
  <si>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</si>
  <si>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</si>
  <si>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</si>
  <si>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</si>
  <si>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</si>
  <si>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</si>
  <si>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</si>
  <si>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</si>
  <si>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</si>
  <si>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</si>
  <si>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</si>
  <si>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</si>
  <si>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</si>
  <si>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</si>
  <si>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</si>
  <si>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</si>
  <si>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</si>
  <si>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</si>
  <si>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</si>
  <si>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</si>
  <si>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</si>
  <si>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</si>
  <si>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</si>
  <si>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</si>
  <si>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</si>
  <si>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</si>
  <si>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</si>
  <si>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</si>
  <si>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</si>
  <si>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</si>
  <si>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</si>
  <si>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</si>
  <si>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</si>
  <si>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</si>
  <si>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</si>
  <si>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</si>
  <si>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</si>
  <si>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</si>
  <si>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</si>
  <si>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</si>
  <si>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</si>
  <si>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</si>
  <si>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</si>
  <si>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</si>
  <si>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</si>
  <si>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</si>
  <si>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</si>
  <si>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</si>
  <si>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</si>
  <si>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</si>
  <si>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</si>
  <si>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</si>
  <si>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</si>
  <si>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</si>
  <si>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</si>
  <si>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</si>
  <si>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</si>
  <si>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</si>
  <si>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</si>
  <si>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</si>
  <si>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</si>
  <si>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</si>
  <si>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</si>
  <si>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</si>
  <si>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</si>
  <si>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</si>
  <si>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</si>
  <si>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</si>
  <si>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</si>
  <si>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</si>
  <si>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</si>
  <si>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</si>
  <si>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</si>
  <si>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</si>
  <si>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</si>
  <si>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</si>
  <si>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</si>
  <si>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</si>
  <si>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</si>
  <si>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</si>
  <si>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</si>
  <si>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</si>
  <si>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</si>
  <si>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</si>
  <si>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</si>
  <si>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</si>
  <si>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</si>
  <si>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</si>
  <si>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</si>
  <si>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</si>
  <si>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</si>
  <si>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</si>
  <si>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</si>
  <si>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</si>
  <si>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</si>
  <si>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</si>
  <si>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</si>
  <si>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</si>
  <si>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</si>
  <si>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</si>
  <si>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</si>
  <si>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</si>
  <si>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</si>
  <si>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</si>
  <si>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</si>
  <si>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</si>
  <si>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</si>
  <si>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</si>
  <si>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</si>
  <si>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</si>
  <si>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</si>
  <si>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</si>
  <si>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</si>
  <si>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</si>
  <si>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</si>
  <si>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</si>
  <si>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</si>
  <si>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</si>
  <si>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</si>
  <si>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</si>
  <si>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</si>
  <si>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</si>
  <si>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</si>
  <si>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</si>
  <si>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</si>
  <si>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</si>
  <si>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</si>
  <si>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</si>
  <si>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</si>
  <si>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</si>
  <si>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</si>
  <si>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</si>
  <si>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</si>
  <si>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</si>
  <si>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</si>
  <si>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</si>
  <si>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</si>
  <si>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</si>
  <si>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</si>
  <si>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</si>
  <si>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</si>
  <si>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</si>
  <si>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</si>
  <si>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</si>
  <si>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</si>
  <si>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</si>
  <si>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</si>
  <si>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</si>
  <si>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</si>
  <si>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</si>
  <si>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</si>
  <si>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</si>
  <si>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</si>
  <si>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</si>
  <si>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</si>
  <si>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</si>
  <si>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</si>
  <si>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</si>
  <si>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</si>
  <si>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</si>
  <si>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</si>
  <si>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</si>
  <si>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</si>
  <si>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</si>
  <si>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</si>
  <si>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</si>
  <si>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</si>
  <si>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</si>
  <si>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</si>
  <si>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</si>
  <si>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</si>
  <si>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</si>
  <si>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</si>
  <si>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</si>
  <si>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</si>
  <si>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</si>
  <si>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</si>
  <si>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</si>
  <si>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</si>
  <si>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</si>
  <si>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</si>
  <si>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</si>
  <si>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</si>
  <si>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</si>
  <si>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</si>
  <si>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</si>
  <si>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</si>
  <si>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</si>
  <si>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</si>
  <si>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</si>
  <si>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</si>
  <si>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</si>
  <si>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</si>
  <si>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</si>
  <si>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</si>
  <si>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</si>
  <si>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</si>
  <si>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</si>
  <si>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</si>
  <si>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</si>
  <si>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</si>
  <si>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</si>
  <si>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</si>
  <si>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</si>
  <si>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</si>
  <si>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</si>
  <si>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</si>
  <si>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</si>
  <si>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</si>
  <si>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</si>
  <si>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</si>
  <si>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</si>
  <si>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</si>
  <si>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</si>
  <si>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</si>
  <si>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</si>
  <si>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</si>
  <si>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</si>
  <si>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</si>
  <si>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</si>
  <si>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</si>
  <si>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</si>
  <si>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</si>
  <si>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</si>
  <si>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</si>
  <si>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</si>
  <si>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</si>
  <si>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</si>
  <si>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</si>
  <si>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</si>
  <si>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</si>
  <si>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</si>
  <si>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</si>
  <si>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</si>
  <si>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</si>
  <si>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</si>
  <si>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</si>
  <si>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</si>
  <si>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</si>
  <si>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</si>
  <si>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</si>
  <si>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</si>
  <si>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</si>
  <si>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</si>
  <si>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</si>
  <si>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</si>
  <si>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</si>
  <si>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</si>
  <si>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</si>
  <si>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</si>
  <si>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</si>
  <si>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</si>
  <si>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</si>
  <si>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</si>
  <si>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</si>
  <si>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</si>
  <si>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</si>
  <si>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</si>
  <si>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</si>
  <si>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</si>
  <si>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</si>
  <si>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</si>
  <si>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</si>
  <si>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</si>
  <si>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</si>
  <si>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</si>
  <si>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</si>
  <si>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</si>
  <si>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</si>
  <si>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</si>
  <si>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</si>
  <si>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</si>
  <si>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</si>
  <si>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</si>
  <si>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</si>
  <si>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</si>
  <si>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</si>
  <si>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</si>
  <si>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</si>
  <si>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</si>
  <si>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</si>
  <si>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</si>
  <si>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</si>
  <si>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</si>
  <si>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</si>
  <si>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</si>
  <si>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</si>
  <si>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</si>
  <si>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</si>
  <si>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</si>
  <si>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</si>
  <si>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</si>
  <si>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</si>
  <si>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</si>
  <si>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</si>
  <si>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</si>
  <si>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</si>
  <si>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</si>
  <si>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</si>
  <si>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</si>
  <si>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</si>
  <si>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</si>
  <si>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</si>
  <si>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</si>
  <si>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</si>
  <si>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</si>
  <si>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</si>
  <si>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</si>
  <si>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</si>
  <si>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</si>
  <si>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</si>
  <si>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</si>
  <si>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</si>
  <si>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</si>
  <si>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</si>
  <si>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</si>
  <si>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</si>
  <si>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</si>
  <si>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</si>
  <si>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</si>
  <si>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</si>
  <si>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</si>
  <si>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</si>
  <si>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</si>
  <si>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</si>
  <si>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</si>
  <si>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</si>
  <si>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</si>
  <si>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</si>
  <si>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</si>
  <si>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</si>
  <si>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</si>
  <si>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</si>
  <si>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</si>
  <si>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</si>
  <si>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</si>
  <si>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</si>
  <si>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</si>
  <si>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</si>
  <si>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</si>
  <si>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</si>
  <si>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</si>
  <si>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</si>
  <si>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</si>
  <si>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</si>
  <si>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</si>
  <si>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</si>
  <si>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</si>
  <si>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</si>
  <si>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</si>
  <si>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</si>
  <si>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</si>
  <si>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</si>
  <si>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</si>
  <si>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</si>
  <si>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</si>
  <si>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</si>
  <si>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</si>
  <si>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</si>
  <si>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</si>
  <si>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</si>
  <si>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</si>
  <si>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</si>
  <si>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</si>
  <si>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</si>
  <si>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</si>
  <si>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</si>
  <si>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</si>
  <si>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</si>
  <si>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</si>
  <si>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</si>
  <si>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</si>
  <si>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</si>
  <si>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</si>
  <si>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</si>
  <si>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</si>
  <si>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</si>
  <si>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</si>
  <si>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</si>
  <si>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</si>
  <si>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</si>
  <si>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</si>
  <si>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</si>
  <si>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</si>
  <si>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</si>
  <si>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</si>
  <si>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</si>
  <si>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</si>
  <si>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</si>
  <si>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</si>
  <si>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</si>
  <si>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</si>
  <si>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</si>
  <si>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</si>
  <si>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</si>
  <si>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</si>
  <si>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</si>
  <si>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</si>
  <si>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</si>
  <si>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</si>
  <si>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</si>
  <si>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</si>
  <si>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</si>
  <si>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</si>
  <si>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</si>
  <si>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</si>
  <si>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</si>
  <si>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</si>
  <si>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</si>
  <si>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</si>
  <si>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</si>
  <si>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</si>
  <si>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</si>
  <si>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</si>
  <si>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</si>
  <si>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</si>
  <si>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</si>
  <si>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</si>
  <si>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</si>
  <si>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</si>
  <si>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</si>
  <si>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</si>
  <si>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</si>
  <si>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</si>
  <si>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</si>
  <si>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</si>
  <si>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</si>
  <si>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</si>
  <si>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</si>
  <si>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</si>
  <si>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</si>
  <si>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</si>
  <si>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</si>
  <si>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</si>
  <si>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</si>
  <si>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</si>
  <si>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</si>
  <si>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</si>
  <si>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</si>
  <si>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</si>
  <si>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</si>
  <si>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</si>
  <si>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</si>
  <si>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</si>
  <si>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</si>
  <si>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</si>
  <si>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</si>
  <si>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</si>
  <si>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</si>
  <si>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</si>
  <si>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</si>
  <si>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</si>
  <si>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</si>
  <si>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</si>
  <si>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</si>
  <si>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</si>
  <si>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</si>
  <si>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</si>
  <si>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</si>
  <si>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</si>
  <si>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</si>
  <si>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</si>
  <si>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</si>
  <si>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</si>
  <si>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</si>
  <si>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</si>
  <si>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</si>
  <si>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</si>
  <si>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</si>
  <si>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</si>
  <si>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</si>
  <si>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</si>
  <si>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</si>
  <si>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</si>
  <si>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</si>
  <si>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</si>
  <si>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</si>
  <si>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</si>
  <si>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</si>
  <si>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</si>
  <si>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</si>
  <si>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</si>
  <si>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</si>
  <si>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</si>
  <si>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</si>
  <si>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</si>
  <si>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</si>
  <si>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</si>
  <si>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</si>
  <si>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</si>
  <si>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</si>
  <si>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</si>
  <si>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</si>
  <si>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</si>
  <si>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</si>
  <si>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</si>
  <si>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</si>
  <si>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</si>
  <si>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</si>
  <si>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</si>
  <si>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</si>
  <si>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</si>
  <si>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</si>
  <si>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</si>
  <si>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</si>
  <si>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</si>
  <si>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</si>
  <si>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</si>
  <si>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</si>
  <si>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</si>
  <si>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</si>
  <si>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</si>
  <si>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</si>
  <si>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</si>
  <si>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</si>
  <si>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</si>
  <si>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</si>
  <si>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</si>
  <si>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</si>
  <si>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</si>
  <si>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</si>
  <si>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</si>
  <si>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</si>
  <si>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</si>
  <si>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</si>
  <si>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</si>
  <si>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</si>
  <si>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</si>
  <si>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</si>
  <si>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</si>
  <si>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</si>
  <si>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</si>
  <si>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</si>
  <si>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</si>
  <si>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</si>
  <si>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</si>
  <si>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</si>
  <si>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</si>
  <si>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</si>
  <si>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</si>
  <si>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</si>
  <si>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</si>
  <si>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</si>
  <si>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</si>
  <si>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</si>
  <si>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</si>
  <si>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</si>
  <si>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</si>
  <si>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</si>
  <si>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</si>
  <si>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</si>
  <si>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</si>
  <si>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</si>
  <si>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</si>
  <si>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</si>
  <si>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</si>
  <si>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</si>
  <si>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</si>
  <si>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</si>
  <si>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</si>
  <si>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</si>
  <si>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</si>
  <si>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</si>
  <si>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</si>
  <si>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</si>
  <si>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</si>
  <si>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</si>
  <si>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</si>
  <si>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</si>
  <si>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</si>
  <si>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</si>
  <si>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</si>
  <si>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</si>
  <si>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</si>
  <si>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</si>
  <si>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</si>
  <si>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</si>
  <si>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</si>
  <si>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</si>
  <si>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</si>
  <si>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</si>
  <si>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</si>
  <si>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</si>
  <si>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</si>
  <si>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</si>
  <si>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</si>
  <si>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</si>
  <si>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</si>
  <si>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</si>
  <si>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</si>
  <si>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</si>
  <si>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</si>
  <si>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</si>
  <si>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</si>
  <si>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</si>
  <si>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</si>
  <si>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</si>
  <si>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</si>
  <si>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</si>
  <si>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</si>
  <si>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</si>
  <si>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</si>
  <si>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</si>
  <si>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</si>
  <si>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</si>
  <si>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</si>
  <si>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</si>
  <si>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</si>
  <si>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</si>
  <si>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</si>
  <si>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</si>
  <si>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</si>
  <si>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</si>
  <si>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</si>
  <si>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</si>
  <si>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</si>
  <si>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</si>
  <si>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</si>
  <si>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</si>
  <si>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</si>
  <si>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</si>
  <si>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</si>
  <si>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</si>
  <si>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</si>
  <si>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</si>
  <si>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</si>
  <si>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</si>
  <si>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</si>
  <si>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</si>
  <si>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</si>
  <si>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</si>
  <si>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</si>
  <si>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</si>
  <si>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</si>
  <si>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</si>
  <si>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</si>
  <si>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</si>
  <si>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</si>
  <si>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</si>
  <si>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</si>
  <si>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</si>
  <si>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</si>
  <si>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</si>
  <si>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</si>
  <si>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</si>
  <si>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</si>
  <si>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</si>
  <si>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</si>
  <si>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</si>
  <si>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</si>
  <si>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</si>
  <si>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</si>
  <si>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</si>
  <si>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</si>
  <si>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</si>
  <si>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</si>
  <si>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</si>
  <si>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</si>
  <si>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</si>
  <si>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</si>
  <si>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</si>
  <si>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</si>
  <si>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</si>
  <si>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</si>
  <si>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</si>
  <si>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</si>
  <si>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</si>
  <si>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</si>
  <si>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</si>
  <si>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</si>
  <si>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</si>
  <si>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</si>
  <si>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</si>
  <si>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</si>
  <si>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</si>
  <si>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</si>
  <si>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</si>
  <si>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</si>
  <si>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</si>
  <si>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</si>
  <si>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</si>
  <si>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</si>
  <si>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</si>
  <si>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</si>
  <si>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</si>
  <si>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</si>
  <si>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</si>
  <si>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</si>
  <si>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</si>
  <si>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</si>
  <si>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</si>
  <si>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</si>
  <si>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</si>
  <si>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</si>
  <si>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</si>
  <si>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</si>
  <si>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</si>
  <si>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</si>
  <si>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</si>
  <si>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</si>
  <si>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</si>
  <si>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</si>
  <si>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</si>
  <si>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</si>
  <si>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</si>
  <si>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</si>
  <si>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</si>
  <si>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</si>
  <si>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</si>
  <si>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</si>
  <si>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</si>
  <si>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</si>
  <si>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</si>
  <si>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</si>
  <si>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</si>
  <si>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</si>
  <si>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</si>
  <si>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</si>
  <si>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</si>
  <si>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</si>
  <si>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</si>
  <si>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</si>
  <si>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</si>
  <si>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</si>
  <si>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</si>
  <si>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</si>
  <si>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</si>
  <si>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</si>
  <si>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</si>
  <si>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</si>
  <si>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</si>
  <si>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</si>
  <si>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</si>
  <si>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</si>
  <si>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</si>
  <si>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</si>
  <si>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</si>
  <si>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</si>
  <si>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</si>
  <si>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</si>
  <si>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</si>
  <si>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</si>
  <si>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</si>
  <si>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</si>
  <si>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</si>
  <si>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</si>
  <si>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</si>
  <si>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</si>
  <si>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</si>
  <si>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</si>
  <si>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</si>
  <si>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</si>
  <si>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</si>
  <si>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</si>
  <si>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</si>
  <si>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</si>
  <si>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</si>
  <si>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</si>
  <si>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</si>
  <si>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</si>
  <si>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</si>
  <si>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</si>
  <si>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</si>
  <si>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</si>
  <si>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</si>
  <si>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</si>
  <si>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</si>
  <si>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</si>
  <si>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</si>
  <si>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</si>
  <si>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</si>
  <si>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</si>
  <si>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</si>
  <si>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</si>
  <si>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</si>
  <si>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</si>
  <si>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</si>
  <si>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</si>
  <si>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</si>
  <si>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</si>
  <si>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</si>
  <si>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</si>
  <si>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</si>
  <si>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</si>
  <si>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</si>
  <si>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</si>
  <si>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</si>
  <si>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</si>
  <si>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</si>
  <si>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</si>
  <si>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</si>
  <si>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</si>
  <si>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</si>
  <si>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</si>
  <si>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</si>
  <si>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</si>
  <si>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</si>
  <si>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</si>
  <si>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</si>
  <si>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</si>
  <si>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</si>
  <si>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</si>
  <si>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</si>
  <si>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</si>
  <si>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</si>
  <si>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</si>
  <si>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</si>
  <si>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</si>
  <si>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</si>
  <si>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</si>
  <si>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</si>
  <si>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</si>
  <si>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</si>
  <si>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</si>
  <si>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</si>
  <si>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</si>
  <si>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</si>
  <si>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</si>
  <si>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</si>
  <si>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</si>
  <si>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</si>
  <si>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</si>
  <si>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</si>
  <si>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</si>
  <si>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</si>
  <si>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</si>
  <si>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</si>
  <si>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</si>
  <si>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</si>
  <si>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</si>
  <si>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</si>
  <si>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</si>
  <si>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</si>
  <si>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</si>
  <si>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</si>
  <si>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</si>
  <si>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</si>
  <si>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</si>
  <si>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</si>
  <si>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</si>
  <si>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</si>
  <si>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</si>
  <si>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</si>
  <si>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</si>
  <si>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</si>
  <si>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</si>
  <si>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</si>
  <si>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</si>
  <si>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</si>
  <si>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</si>
  <si>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</si>
  <si>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</si>
  <si>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</si>
  <si>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</si>
  <si>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</si>
  <si>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</si>
  <si>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</si>
  <si>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</si>
  <si>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</si>
  <si>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</si>
  <si>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</si>
  <si>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</si>
  <si>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</si>
  <si>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</si>
  <si>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</si>
  <si>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</si>
  <si>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</si>
  <si>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</si>
  <si>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</si>
  <si>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</si>
  <si>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</si>
  <si>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</si>
  <si>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</si>
  <si>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</si>
  <si>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</si>
  <si>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</si>
  <si>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</si>
  <si>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</si>
  <si>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</si>
  <si>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</si>
  <si>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</si>
  <si>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</si>
  <si>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</si>
  <si>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</si>
  <si>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</si>
  <si>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</si>
  <si>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</si>
  <si>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</si>
  <si>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</si>
  <si>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</si>
  <si>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</si>
  <si>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</si>
  <si>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</si>
  <si>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</si>
  <si>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</si>
  <si>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</si>
  <si>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</si>
  <si>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</si>
  <si>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</si>
  <si>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</si>
  <si>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</si>
  <si>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</si>
  <si>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</si>
  <si>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</si>
  <si>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</si>
  <si>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</si>
  <si>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</si>
  <si>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</si>
  <si>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</si>
  <si>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</si>
  <si>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</si>
  <si>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</si>
  <si>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</si>
  <si>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</si>
  <si>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</si>
  <si>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</si>
  <si>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</si>
  <si>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</si>
  <si>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</si>
  <si>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</si>
  <si>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</si>
  <si>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</si>
  <si>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</si>
  <si>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</si>
  <si>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</si>
  <si>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</si>
  <si>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</si>
  <si>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</si>
  <si>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</si>
  <si>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</si>
  <si>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</si>
  <si>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</si>
  <si>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</si>
  <si>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</si>
  <si>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</si>
  <si>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</si>
  <si>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</si>
  <si>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</si>
  <si>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</si>
  <si>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</si>
  <si>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</si>
  <si>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</si>
  <si>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</si>
  <si>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</si>
  <si>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</si>
  <si>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</si>
  <si>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</si>
  <si>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</si>
  <si>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</si>
  <si>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</si>
  <si>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</si>
  <si>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</si>
  <si>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</si>
  <si>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</si>
  <si>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</si>
  <si>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</si>
  <si>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</si>
  <si>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</si>
  <si>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</si>
  <si>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</si>
  <si>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</si>
  <si>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</si>
  <si>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</si>
  <si>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</si>
  <si>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</si>
  <si>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</si>
  <si>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</si>
  <si>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</si>
  <si>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</si>
  <si>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</si>
  <si>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</si>
  <si>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</si>
  <si>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</si>
  <si>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</si>
  <si>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</si>
  <si>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</si>
  <si>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</si>
  <si>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</si>
  <si>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</si>
  <si>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</si>
  <si>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</si>
  <si>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</si>
  <si>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</si>
  <si>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</si>
  <si>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</si>
  <si>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</si>
  <si>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</si>
  <si>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</si>
  <si>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</si>
  <si>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</si>
  <si>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</si>
  <si>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</si>
  <si>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</si>
  <si>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</si>
  <si>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</si>
  <si>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</si>
  <si>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</si>
  <si>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</si>
  <si>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</si>
  <si>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</si>
  <si>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</si>
  <si>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</si>
  <si>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</si>
  <si>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</si>
  <si>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</si>
  <si>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</si>
  <si>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</si>
  <si>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</si>
  <si>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</si>
  <si>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</si>
  <si>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</si>
  <si>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</si>
  <si>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</si>
  <si>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</si>
  <si>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</si>
  <si>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</si>
  <si>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</si>
  <si>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</si>
  <si>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</si>
  <si>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</si>
  <si>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</si>
  <si>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</si>
  <si>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</si>
  <si>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</si>
  <si>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</si>
  <si>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</si>
  <si>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</si>
  <si>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</si>
  <si>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</si>
  <si>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</si>
  <si>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</si>
  <si>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</si>
  <si>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</si>
  <si>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</si>
  <si>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</si>
  <si>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</si>
  <si>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</si>
  <si>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</si>
  <si>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</si>
  <si>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</si>
  <si>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</si>
  <si>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</si>
  <si>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</si>
  <si>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</si>
  <si>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</si>
  <si>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</si>
  <si>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</si>
  <si>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</si>
  <si>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</si>
  <si>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</si>
  <si>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</si>
  <si>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</si>
  <si>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</si>
  <si>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</si>
  <si>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</si>
  <si>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</si>
  <si>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</si>
  <si>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</si>
  <si>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</si>
  <si>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</si>
  <si>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</si>
  <si>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</si>
  <si>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</si>
  <si>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</si>
  <si>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</si>
  <si>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</si>
  <si>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</si>
  <si>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</si>
  <si>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</si>
  <si>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</si>
  <si>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</si>
  <si>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</si>
  <si>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</si>
  <si>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</si>
  <si>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</si>
  <si>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</si>
  <si>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</si>
  <si>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</si>
  <si>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</si>
  <si>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</si>
  <si>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</si>
  <si>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</si>
  <si>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</si>
  <si>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</si>
  <si>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</si>
  <si>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</si>
  <si>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</si>
  <si>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</si>
  <si>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</si>
  <si>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</si>
  <si>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</si>
  <si>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</si>
  <si>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</si>
  <si>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</si>
  <si>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</si>
  <si>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</si>
  <si>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</si>
  <si>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</si>
  <si>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</si>
  <si>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</si>
  <si>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</si>
  <si>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</si>
  <si>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</si>
  <si>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</si>
  <si>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</si>
  <si>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</si>
  <si>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</si>
  <si>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</si>
  <si>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</si>
  <si>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</si>
  <si>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</si>
  <si>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</si>
  <si>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</si>
  <si>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</si>
  <si>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</si>
  <si>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</si>
  <si>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</si>
  <si>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</si>
  <si>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</si>
  <si>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</si>
  <si>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</si>
  <si>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</si>
  <si>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</si>
  <si>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</si>
  <si>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</si>
  <si>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</si>
  <si>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</si>
  <si>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</si>
  <si>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</si>
  <si>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</si>
  <si>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</si>
  <si>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</si>
  <si>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</si>
  <si>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</si>
  <si>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</si>
  <si>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</si>
  <si>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</si>
  <si>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</si>
  <si>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</si>
  <si>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</si>
  <si>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</si>
  <si>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</si>
  <si>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</si>
  <si>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</si>
  <si>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</si>
  <si>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</si>
  <si>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</si>
  <si>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</si>
  <si>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</si>
  <si>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</si>
  <si>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</si>
  <si>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</si>
  <si>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</si>
  <si>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</si>
  <si>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</si>
  <si>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</si>
  <si>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</si>
  <si>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</si>
  <si>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</si>
  <si>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</si>
  <si>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</si>
  <si>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</si>
  <si>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</si>
  <si>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</si>
  <si>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</si>
  <si>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</si>
  <si>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</si>
  <si>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</si>
  <si>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</si>
  <si>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</si>
  <si>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</si>
  <si>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</si>
  <si>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</si>
  <si>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</si>
  <si>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</si>
  <si>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</si>
  <si>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</si>
  <si>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</si>
  <si>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</si>
  <si>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</si>
  <si>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</si>
  <si>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</si>
  <si>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</si>
  <si>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</si>
  <si>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</si>
  <si>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</si>
  <si>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</si>
  <si>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</si>
  <si>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</si>
  <si>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</si>
  <si>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</si>
  <si>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</si>
  <si>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</si>
  <si>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</si>
  <si>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</si>
  <si>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</si>
  <si>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</si>
  <si>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</si>
  <si>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</si>
  <si>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</si>
  <si>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</si>
  <si>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</si>
  <si>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</si>
  <si>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</si>
  <si>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</si>
  <si>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</si>
  <si>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</si>
  <si>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</si>
  <si>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</si>
  <si>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</si>
  <si>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</si>
  <si>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</si>
  <si>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</si>
  <si>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</si>
  <si>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</si>
  <si>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</si>
  <si>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</si>
  <si>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</si>
  <si>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</si>
  <si>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</si>
  <si>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</si>
  <si>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</si>
  <si>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</si>
  <si>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</si>
  <si>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</si>
  <si>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</si>
  <si>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</si>
  <si>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</si>
  <si>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</si>
  <si>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</si>
  <si>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</si>
  <si>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</si>
  <si>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</si>
  <si>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</si>
  <si>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</si>
  <si>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</si>
  <si>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</si>
  <si>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</si>
  <si>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</si>
  <si>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</si>
  <si>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</si>
  <si>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</si>
  <si>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</si>
  <si>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</si>
  <si>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</si>
  <si>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</si>
  <si>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</si>
  <si>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</si>
  <si>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</si>
  <si>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</si>
  <si>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</si>
  <si>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</si>
  <si>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</si>
  <si>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</si>
  <si>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</si>
  <si>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</si>
  <si>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</si>
  <si>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</si>
  <si>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</si>
  <si>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</si>
  <si>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</si>
  <si>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</si>
  <si>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</si>
  <si>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</si>
  <si>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</si>
  <si>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</si>
  <si>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</si>
  <si>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</si>
  <si>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</si>
  <si>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</si>
  <si>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</si>
  <si>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</si>
  <si>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</si>
  <si>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</si>
  <si>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</si>
  <si>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</si>
  <si>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</si>
  <si>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</si>
  <si>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</si>
  <si>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</si>
  <si>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</si>
  <si>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</si>
  <si>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</si>
  <si>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</si>
  <si>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</si>
  <si>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</si>
  <si>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</si>
  <si>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</si>
  <si>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</si>
  <si>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</si>
  <si>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</si>
  <si>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</si>
  <si>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</si>
  <si>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</si>
  <si>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</si>
  <si>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</si>
  <si>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</si>
  <si>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</si>
  <si>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</si>
  <si>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</si>
  <si>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</si>
  <si>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</si>
  <si>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</si>
  <si>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</si>
  <si>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</si>
  <si>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</si>
  <si>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</si>
  <si>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</si>
  <si>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</si>
  <si>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</si>
  <si>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</si>
  <si>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</si>
  <si>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</si>
  <si>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</si>
  <si>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</si>
  <si>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</si>
  <si>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</si>
  <si>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</si>
  <si>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</si>
  <si>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</si>
  <si>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</si>
  <si>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</si>
  <si>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</si>
  <si>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</si>
  <si>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</si>
  <si>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</si>
  <si>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</si>
  <si>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</si>
  <si>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</si>
  <si>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</si>
  <si>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</si>
  <si>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</si>
  <si>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</si>
  <si>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</si>
  <si>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</si>
  <si>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</si>
  <si>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</si>
  <si>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</si>
  <si>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</si>
  <si>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</si>
  <si>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</si>
  <si>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</si>
  <si>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</si>
  <si>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</si>
  <si>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</si>
  <si>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</si>
  <si>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</si>
  <si>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</si>
  <si>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</si>
  <si>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</si>
  <si>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</si>
  <si>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</si>
  <si>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</si>
  <si>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</si>
  <si>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</si>
  <si>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</si>
  <si>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</si>
  <si>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</si>
  <si>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</si>
  <si>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</si>
  <si>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</si>
  <si>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</si>
  <si>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</si>
  <si>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</si>
  <si>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</si>
  <si>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</si>
  <si>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</si>
  <si>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</si>
  <si>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</si>
  <si>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</si>
  <si>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</si>
  <si>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</si>
  <si>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</si>
  <si>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</si>
  <si>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</si>
  <si>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</si>
  <si>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</si>
  <si>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</si>
  <si>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</si>
  <si>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</si>
  <si>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</si>
  <si>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</si>
  <si>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</si>
  <si>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</si>
  <si>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</si>
  <si>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</si>
  <si>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</si>
  <si>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</si>
  <si>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</si>
  <si>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</si>
  <si>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</si>
  <si>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</si>
  <si>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</si>
  <si>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</si>
  <si>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</si>
  <si>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</si>
  <si>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</si>
  <si>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</si>
  <si>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</si>
  <si>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</si>
  <si>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</si>
  <si>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</si>
  <si>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</si>
  <si>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</si>
  <si>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</si>
  <si>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</si>
  <si>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</si>
  <si>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</si>
  <si>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</si>
  <si>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</si>
  <si>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</si>
  <si>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</si>
  <si>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</si>
  <si>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</si>
  <si>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</si>
  <si>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</si>
  <si>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</si>
  <si>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</si>
  <si>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</si>
  <si>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</si>
  <si>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</si>
  <si>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</si>
  <si>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</si>
  <si>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</si>
  <si>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</si>
  <si>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</si>
  <si>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</si>
  <si>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</si>
  <si>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</si>
  <si>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</si>
  <si>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</si>
  <si>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</si>
  <si>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</si>
  <si>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</si>
  <si>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</si>
  <si>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</si>
  <si>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</si>
  <si>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</si>
  <si>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</si>
  <si>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</si>
  <si>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</si>
  <si>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</si>
  <si>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</si>
  <si>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</si>
  <si>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</si>
  <si>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</si>
  <si>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</si>
  <si>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</si>
  <si>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</si>
  <si>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</si>
  <si>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</si>
  <si>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</si>
  <si>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</si>
  <si>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</si>
  <si>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</si>
  <si>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</si>
  <si>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</si>
  <si>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</si>
  <si>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</si>
  <si>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</si>
  <si>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</si>
  <si>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</si>
  <si>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</si>
  <si>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</si>
  <si>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</si>
  <si>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</si>
  <si>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</si>
  <si>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</si>
  <si>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</si>
  <si>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</si>
  <si>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</si>
  <si>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</si>
  <si>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</si>
  <si>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</si>
  <si>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</si>
  <si>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</si>
  <si>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</si>
  <si>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</si>
  <si>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</si>
  <si>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</si>
  <si>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</si>
  <si>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</si>
  <si>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</si>
  <si>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</si>
  <si>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</si>
  <si>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</si>
  <si>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</si>
  <si>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</si>
  <si>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</si>
  <si>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</si>
  <si>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</si>
  <si>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</si>
  <si>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</si>
  <si>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</si>
  <si>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</si>
  <si>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</si>
  <si>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</si>
  <si>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</si>
  <si>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</si>
  <si>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</si>
  <si>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</si>
  <si>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</si>
  <si>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</si>
  <si>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</si>
  <si>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</si>
  <si>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</si>
  <si>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</si>
  <si>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</si>
  <si>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</si>
  <si>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</si>
  <si>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</si>
  <si>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</si>
  <si>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</si>
  <si>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</si>
  <si>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</si>
  <si>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</si>
  <si>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</si>
  <si>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</si>
  <si>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</si>
  <si>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</si>
  <si>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</si>
  <si>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</si>
  <si>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</si>
  <si>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</si>
  <si>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</si>
  <si>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</si>
  <si>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</si>
  <si>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</si>
  <si>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</si>
  <si>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</si>
  <si>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</si>
  <si>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</si>
  <si>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</si>
  <si>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</si>
  <si>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</si>
  <si>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</si>
  <si>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</si>
  <si>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</si>
  <si>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</si>
  <si>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</si>
  <si>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</si>
  <si>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</si>
  <si>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</si>
  <si>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</si>
  <si>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</si>
  <si>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</si>
  <si>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</si>
  <si>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</si>
  <si>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</si>
  <si>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</si>
  <si>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</si>
  <si>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</si>
  <si>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</si>
  <si>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</si>
  <si>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</si>
  <si>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</si>
  <si>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</si>
  <si>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</si>
  <si>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</si>
  <si>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</si>
  <si>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</si>
  <si>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</si>
  <si>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</si>
  <si>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</si>
  <si>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</si>
  <si>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</si>
  <si>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</si>
  <si>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</si>
  <si>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</si>
  <si>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</si>
  <si>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</si>
  <si>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</si>
  <si>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</si>
  <si>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</si>
  <si>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</si>
  <si>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</si>
  <si>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</si>
  <si>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</si>
  <si>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</si>
  <si>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</si>
  <si>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</si>
  <si>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</si>
  <si>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</si>
  <si>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</si>
  <si>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</si>
  <si>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</si>
  <si>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</si>
  <si>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</si>
  <si>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</si>
  <si>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</si>
  <si>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</si>
  <si>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</si>
  <si>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</si>
  <si>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</si>
  <si>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</si>
  <si>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</si>
  <si>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</si>
  <si>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</si>
  <si>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</si>
  <si>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</si>
  <si>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</si>
  <si>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</si>
  <si>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</si>
  <si>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</si>
  <si>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</si>
  <si>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</si>
  <si>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</si>
  <si>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</si>
  <si>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</si>
  <si>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</si>
  <si>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</si>
  <si>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</si>
  <si>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</si>
  <si>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</si>
  <si>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</si>
  <si>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</si>
  <si>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</si>
  <si>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</si>
  <si>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</si>
  <si>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</si>
  <si>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</si>
  <si>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</si>
  <si>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</si>
  <si>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</si>
  <si>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</si>
  <si>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</si>
  <si>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</si>
  <si>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</si>
  <si>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</si>
  <si>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</si>
  <si>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</si>
  <si>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</si>
  <si>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</si>
  <si>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</si>
  <si>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</si>
  <si>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</si>
  <si>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</si>
  <si>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</si>
  <si>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</si>
  <si>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</si>
  <si>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</si>
  <si>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</si>
  <si>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</si>
  <si>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</si>
  <si>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</si>
  <si>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</si>
  <si>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</si>
  <si>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</si>
  <si>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</si>
  <si>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</si>
  <si>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</si>
  <si>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</si>
  <si>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</si>
  <si>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</si>
  <si>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</si>
  <si>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</si>
  <si>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</si>
  <si>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</si>
  <si>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</si>
  <si>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</si>
  <si>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</si>
  <si>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</si>
  <si>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</si>
  <si>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</si>
  <si>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</si>
  <si>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</si>
  <si>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</si>
  <si>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</si>
  <si>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</si>
  <si>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</si>
  <si>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</si>
  <si>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</si>
  <si>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</si>
  <si>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</si>
  <si>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</si>
  <si>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</si>
  <si>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</si>
  <si>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</si>
  <si>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</si>
  <si>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</si>
  <si>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</si>
  <si>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</si>
  <si>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</si>
  <si>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</si>
  <si>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</si>
  <si>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</si>
  <si>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</si>
  <si>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</si>
  <si>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</si>
  <si>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</si>
  <si>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</si>
  <si>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</si>
  <si>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</si>
  <si>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</si>
  <si>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</si>
  <si>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</si>
  <si>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</si>
  <si>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</si>
  <si>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</si>
  <si>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</si>
  <si>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</si>
  <si>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</si>
  <si>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</si>
  <si>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</si>
  <si>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</si>
  <si>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</si>
  <si>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</si>
  <si>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</si>
  <si>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</si>
  <si>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</si>
  <si>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</si>
  <si>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</si>
  <si>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</si>
  <si>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</si>
  <si>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</si>
  <si>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</si>
  <si>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</si>
  <si>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</si>
  <si>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</si>
  <si>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</si>
  <si>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</si>
  <si>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</si>
  <si>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</si>
  <si>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</si>
  <si>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</si>
  <si>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</si>
  <si>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</si>
  <si>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</si>
  <si>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</si>
  <si>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</si>
  <si>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</si>
  <si>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</si>
  <si>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</si>
  <si>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</si>
  <si>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</si>
  <si>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</si>
  <si>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</si>
  <si>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</si>
  <si>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</si>
  <si>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</si>
  <si>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</si>
  <si>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</si>
  <si>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</si>
  <si>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</si>
  <si>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</si>
  <si>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</si>
  <si>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</si>
  <si>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</si>
  <si>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</si>
  <si>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</si>
  <si>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</si>
  <si>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</si>
  <si>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</si>
  <si>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</si>
  <si>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</si>
  <si>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</si>
  <si>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</si>
  <si>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</si>
  <si>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</si>
  <si>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</si>
  <si>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</si>
  <si>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</si>
  <si>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</si>
  <si>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</si>
  <si>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</si>
  <si>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</si>
  <si>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</si>
  <si>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</si>
  <si>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</si>
  <si>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</si>
  <si>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</si>
  <si>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</si>
  <si>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</si>
  <si>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</si>
  <si>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</si>
  <si>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</si>
  <si>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</si>
  <si>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</si>
  <si>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</si>
  <si>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</si>
  <si>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</si>
  <si>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</si>
  <si>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</si>
  <si>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</si>
  <si>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</si>
  <si>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</si>
  <si>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</si>
  <si>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</si>
  <si>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</si>
  <si>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</si>
  <si>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</si>
  <si>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</si>
  <si>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</si>
  <si>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</si>
  <si>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</si>
  <si>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</si>
  <si>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</si>
  <si>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</si>
  <si>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</si>
  <si>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</si>
  <si>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</si>
  <si>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</si>
  <si>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</si>
  <si>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</si>
  <si>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</si>
  <si>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</si>
  <si>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</si>
  <si>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</si>
  <si>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</si>
  <si>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</si>
  <si>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</si>
  <si>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</si>
  <si>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</si>
  <si>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</si>
  <si>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</si>
  <si>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</si>
  <si>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</si>
  <si>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</si>
  <si>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</si>
  <si>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</si>
  <si>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</si>
  <si>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</si>
  <si>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</si>
  <si>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</si>
  <si>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</si>
  <si>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</si>
  <si>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</si>
  <si>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</si>
  <si>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</si>
  <si>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</si>
  <si>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</si>
  <si>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</si>
  <si>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</si>
  <si>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</si>
  <si>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</si>
  <si>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</si>
  <si>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</si>
  <si>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</si>
  <si>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</si>
  <si>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</si>
  <si>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</si>
  <si>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</si>
  <si>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</si>
  <si>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</si>
  <si>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</si>
  <si>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</si>
  <si>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</si>
  <si>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</si>
  <si>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</si>
  <si>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</si>
  <si>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</si>
  <si>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</si>
  <si>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</si>
  <si>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</si>
  <si>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</si>
  <si>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</si>
  <si>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</si>
  <si>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</si>
  <si>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</si>
  <si>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</si>
  <si>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</si>
  <si>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</si>
  <si>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</si>
  <si>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</si>
  <si>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</si>
  <si>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</si>
  <si>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</si>
  <si>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</si>
  <si>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</si>
  <si>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</si>
  <si>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</si>
  <si>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</si>
  <si>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</si>
  <si>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</si>
  <si>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</si>
  <si>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</si>
  <si>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</si>
  <si>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</si>
  <si>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</si>
  <si>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</si>
  <si>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</si>
  <si>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</si>
  <si>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</si>
  <si>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</si>
  <si>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</si>
  <si>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</si>
  <si>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</si>
  <si>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</si>
  <si>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</si>
  <si>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</si>
  <si>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</si>
  <si>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</si>
  <si>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</si>
  <si>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</si>
  <si>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</si>
  <si>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</si>
  <si>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</si>
  <si>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</si>
  <si>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</si>
  <si>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</si>
  <si>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</si>
  <si>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</si>
  <si>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</si>
  <si>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</si>
  <si>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</si>
  <si>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</si>
  <si>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</si>
  <si>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</si>
  <si>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</si>
  <si>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</si>
  <si>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</si>
  <si>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</si>
  <si>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</si>
  <si>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</si>
  <si>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</si>
  <si>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</si>
  <si>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</si>
  <si>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</si>
  <si>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</si>
  <si>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</si>
  <si>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</si>
  <si>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</si>
  <si>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</si>
  <si>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</si>
  <si>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</si>
  <si>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</si>
  <si>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</si>
  <si>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</si>
  <si>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</si>
  <si>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</si>
  <si>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</si>
  <si>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</si>
  <si>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</si>
  <si>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</si>
  <si>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</si>
  <si>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</si>
  <si>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</si>
  <si>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</si>
  <si>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</si>
  <si>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</si>
  <si>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</si>
  <si>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</si>
  <si>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</si>
  <si>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</si>
  <si>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</si>
  <si>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</si>
  <si>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</si>
  <si>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</si>
  <si>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</si>
  <si>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</si>
  <si>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</si>
  <si>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</si>
  <si>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</si>
  <si>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</si>
  <si>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</si>
  <si>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</si>
  <si>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</si>
  <si>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</si>
  <si>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</si>
  <si>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</si>
  <si>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</si>
  <si>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</si>
  <si>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</si>
  <si>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</si>
  <si>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</si>
  <si>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</si>
  <si>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</si>
  <si>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</si>
  <si>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</si>
  <si>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</si>
  <si>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</si>
  <si>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</si>
  <si>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</si>
  <si>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</si>
  <si>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</si>
  <si>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</si>
  <si>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</si>
  <si>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</si>
  <si>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</si>
  <si>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</si>
  <si>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</si>
  <si>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</si>
  <si>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</si>
  <si>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</si>
  <si>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</si>
  <si>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</si>
  <si>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</si>
  <si>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</si>
  <si>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</si>
  <si>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</si>
  <si>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</si>
  <si>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</si>
  <si>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</si>
  <si>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</si>
  <si>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</si>
  <si>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</si>
  <si>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</si>
  <si>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</si>
  <si>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</si>
  <si>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</si>
  <si>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</si>
  <si>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</si>
  <si>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</si>
  <si>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</si>
  <si>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</si>
  <si>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</si>
  <si>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</si>
  <si>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</si>
  <si>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</si>
  <si>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</si>
  <si>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</si>
  <si>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</si>
  <si>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</si>
  <si>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</si>
  <si>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</si>
  <si>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</si>
  <si>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</si>
  <si>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</si>
  <si>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</si>
  <si>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</si>
  <si>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</si>
  <si>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</si>
  <si>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</si>
  <si>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</si>
  <si>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</si>
  <si>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</si>
  <si>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</si>
  <si>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</si>
  <si>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</si>
  <si>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</si>
  <si>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</si>
  <si>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</si>
  <si>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</si>
  <si>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</si>
  <si>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</si>
  <si>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</si>
  <si>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</si>
  <si>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</si>
  <si>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</si>
  <si>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</si>
  <si>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</si>
  <si>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</si>
  <si>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</si>
  <si>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</si>
  <si>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</si>
  <si>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</si>
  <si>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</si>
  <si>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</si>
  <si>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</si>
  <si>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</si>
  <si>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</si>
  <si>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</si>
  <si>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</si>
  <si>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</si>
  <si>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</si>
  <si>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</si>
  <si>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</si>
  <si>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</si>
  <si>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</si>
  <si>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</si>
  <si>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</si>
  <si>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</si>
  <si>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</si>
  <si>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</si>
  <si>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</si>
  <si>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</si>
  <si>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</si>
  <si>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</si>
  <si>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</si>
  <si>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</si>
  <si>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</si>
  <si>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</si>
  <si>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</si>
  <si>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</si>
  <si>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</si>
  <si>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</si>
  <si>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</si>
  <si>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</si>
  <si>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</si>
  <si>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</si>
  <si>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</si>
  <si>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</si>
  <si>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</si>
  <si>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</si>
  <si>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</si>
  <si>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</si>
  <si>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</si>
  <si>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</si>
  <si>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</si>
  <si>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</si>
  <si>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</si>
  <si>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</si>
  <si>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</si>
  <si>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</si>
  <si>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</si>
  <si>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</si>
  <si>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</si>
  <si>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</si>
  <si>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</si>
  <si>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</si>
  <si>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</si>
  <si>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</si>
  <si>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</si>
  <si>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</si>
  <si>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</si>
  <si>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</si>
  <si>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</si>
  <si>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</si>
  <si>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</si>
  <si>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</si>
  <si>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</si>
  <si>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</si>
  <si>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</si>
  <si>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</si>
  <si>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</si>
  <si>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</si>
  <si>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</si>
  <si>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</si>
  <si>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</si>
  <si>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</si>
  <si>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</si>
  <si>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</si>
  <si>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</si>
  <si>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</si>
  <si>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</si>
  <si>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</si>
  <si>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</si>
  <si>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</si>
  <si>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</si>
  <si>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</si>
  <si>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</si>
  <si>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</si>
  <si>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</si>
  <si>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</si>
  <si>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</si>
  <si>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</si>
  <si>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</si>
  <si>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</si>
  <si>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</si>
  <si>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</si>
  <si>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</si>
  <si>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</si>
  <si>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</si>
  <si>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</si>
  <si>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</si>
  <si>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</si>
  <si>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</si>
  <si>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</si>
  <si>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</si>
  <si>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</si>
  <si>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</si>
  <si>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</si>
  <si>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</si>
  <si>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</si>
  <si>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</si>
  <si>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</si>
  <si>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</si>
  <si>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</si>
  <si>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</si>
  <si>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</si>
  <si>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</si>
  <si>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</si>
  <si>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</si>
  <si>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</si>
  <si>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</si>
  <si>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</si>
  <si>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</si>
  <si>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</si>
  <si>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</si>
  <si>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</si>
  <si>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</si>
  <si>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</si>
  <si>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</si>
  <si>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</si>
  <si>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</si>
  <si>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</si>
  <si>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</si>
  <si>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</si>
  <si>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</si>
  <si>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</si>
  <si>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</si>
  <si>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</si>
  <si>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</si>
  <si>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</si>
  <si>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</si>
  <si>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</si>
  <si>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</si>
  <si>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</si>
  <si>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</si>
  <si>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</si>
  <si>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</si>
  <si>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</si>
  <si>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</si>
  <si>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</si>
  <si>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</si>
  <si>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</si>
  <si>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</si>
  <si>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</si>
  <si>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</si>
  <si>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</si>
  <si>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</si>
  <si>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</si>
  <si>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</si>
  <si>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</si>
  <si>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</si>
  <si>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</si>
  <si>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</si>
  <si>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</si>
  <si>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</si>
  <si>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</si>
  <si>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</si>
  <si>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</si>
  <si>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</si>
  <si>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</si>
  <si>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</si>
  <si>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</si>
  <si>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</si>
  <si>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</si>
  <si>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</si>
  <si>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</si>
  <si>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</si>
  <si>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</si>
  <si>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</si>
  <si>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</si>
  <si>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</si>
  <si>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</si>
  <si>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</si>
  <si>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</si>
  <si>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</si>
  <si>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</si>
  <si>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</si>
  <si>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</si>
  <si>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</si>
  <si>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</si>
  <si>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</si>
  <si>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</si>
  <si>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</si>
  <si>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</si>
  <si>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</si>
  <si>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</si>
  <si>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</si>
  <si>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</si>
  <si>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</si>
  <si>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</si>
  <si>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</si>
  <si>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</si>
  <si>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</si>
  <si>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</si>
  <si>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</si>
  <si>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</si>
  <si>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</si>
  <si>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</si>
  <si>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</si>
  <si>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</si>
  <si>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</si>
  <si>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</si>
  <si>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</si>
  <si>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</si>
  <si>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</si>
  <si>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</si>
  <si>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</si>
  <si>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</si>
  <si>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</si>
  <si>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</si>
  <si>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</si>
  <si>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</si>
  <si>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</si>
  <si>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</si>
  <si>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</si>
  <si>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</si>
  <si>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</si>
  <si>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</si>
  <si>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</si>
  <si>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</si>
  <si>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</si>
  <si>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</si>
  <si>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</si>
  <si>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</si>
  <si>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</si>
  <si>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</si>
  <si>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</si>
  <si>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</si>
  <si>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</si>
  <si>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</si>
  <si>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</si>
  <si>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</si>
  <si>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</si>
  <si>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</si>
  <si>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</si>
  <si>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</si>
  <si>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</si>
  <si>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</si>
  <si>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</si>
  <si>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</si>
  <si>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</si>
  <si>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</si>
  <si>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</si>
  <si>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</si>
  <si>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</si>
  <si>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</si>
  <si>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</si>
  <si>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</si>
  <si>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</si>
  <si>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</si>
  <si>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</si>
  <si>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</si>
  <si>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</si>
  <si>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</si>
  <si>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</si>
  <si>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</si>
  <si>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</si>
  <si>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</si>
  <si>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</si>
  <si>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</si>
  <si>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</si>
  <si>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</si>
  <si>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</si>
  <si>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</si>
  <si>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</si>
  <si>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</si>
  <si>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</si>
  <si>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</si>
  <si>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</si>
  <si>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</si>
  <si>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</si>
  <si>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</si>
  <si>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</si>
  <si>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</si>
  <si>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</si>
  <si>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</si>
  <si>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</si>
  <si>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</si>
  <si>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</si>
  <si>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</si>
  <si>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</si>
  <si>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</si>
  <si>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</si>
  <si>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</si>
  <si>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</si>
  <si>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</si>
  <si>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</si>
  <si>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</si>
  <si>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</si>
  <si>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</si>
  <si>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</si>
  <si>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</si>
  <si>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</si>
  <si>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</si>
  <si>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</si>
  <si>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</si>
  <si>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</si>
  <si>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</si>
  <si>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</si>
  <si>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</si>
  <si>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</si>
  <si>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</si>
  <si>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</si>
  <si>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</si>
  <si>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</si>
  <si>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</si>
  <si>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</si>
  <si>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</si>
  <si>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</si>
  <si>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</si>
  <si>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</si>
  <si>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</si>
  <si>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</si>
  <si>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</si>
  <si>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</si>
  <si>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</si>
  <si>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</si>
  <si>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</si>
  <si>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</si>
  <si>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</si>
  <si>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</si>
  <si>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</si>
  <si>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</si>
  <si>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</si>
  <si>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</si>
  <si>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</si>
  <si>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</si>
  <si>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</si>
  <si>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</si>
  <si>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</si>
  <si>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</si>
  <si>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</si>
  <si>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</si>
  <si>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</si>
  <si>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</si>
  <si>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</si>
  <si>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</si>
  <si>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</si>
  <si>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</si>
  <si>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</si>
  <si>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</si>
  <si>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</si>
  <si>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</si>
  <si>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</si>
  <si>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</si>
  <si>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</si>
  <si>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</si>
  <si>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</si>
  <si>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</si>
  <si>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</si>
  <si>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</si>
  <si>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</si>
  <si>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</si>
  <si>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</si>
  <si>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</si>
  <si>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</si>
  <si>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</si>
  <si>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</si>
  <si>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</si>
  <si>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</si>
  <si>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</si>
  <si>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</si>
  <si>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</si>
  <si>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</si>
  <si>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</si>
  <si>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</si>
  <si>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</si>
  <si>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</si>
  <si>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</si>
  <si>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</si>
  <si>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</si>
  <si>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</si>
  <si>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</si>
  <si>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</si>
  <si>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</si>
  <si>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</si>
  <si>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</si>
  <si>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</si>
  <si>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</si>
  <si>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</si>
  <si>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</si>
  <si>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</si>
  <si>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</si>
  <si>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</si>
  <si>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</si>
  <si>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</si>
  <si>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</si>
  <si>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</si>
  <si>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</si>
  <si>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</si>
  <si>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</si>
  <si>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</si>
  <si>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</si>
  <si>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</si>
  <si>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</si>
  <si>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</si>
  <si>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</si>
  <si>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</si>
  <si>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</si>
  <si>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</si>
  <si>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</si>
  <si>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</si>
  <si>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</si>
  <si>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</si>
  <si>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</si>
  <si>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</si>
  <si>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</si>
  <si>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</si>
  <si>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</si>
  <si>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</si>
  <si>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</si>
  <si>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</si>
  <si>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</si>
  <si>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</si>
  <si>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</si>
  <si>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</si>
  <si>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</si>
  <si>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</si>
  <si>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</si>
  <si>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</si>
  <si>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</si>
  <si>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</si>
  <si>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</si>
  <si>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</si>
  <si>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</si>
  <si>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</si>
  <si>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</si>
  <si>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</si>
  <si>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</si>
  <si>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</si>
  <si>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</si>
  <si>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</si>
  <si>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</si>
  <si>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</si>
  <si>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</si>
  <si>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</si>
  <si>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</si>
  <si>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</si>
  <si>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</si>
  <si>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</si>
  <si>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</si>
  <si>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</si>
  <si>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</si>
  <si>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</si>
  <si>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</si>
  <si>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</si>
  <si>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</si>
  <si>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</si>
  <si>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</si>
  <si>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</si>
  <si>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</si>
  <si>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</si>
  <si>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</si>
  <si>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</si>
  <si>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</si>
  <si>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</si>
  <si>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</si>
  <si>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</si>
  <si>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</si>
  <si>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</si>
  <si>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</si>
  <si>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</si>
  <si>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</si>
  <si>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</si>
  <si>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</si>
  <si>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</si>
  <si>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</si>
  <si>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</si>
  <si>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</si>
  <si>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</si>
  <si>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</si>
  <si>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</si>
  <si>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</si>
  <si>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</si>
  <si>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</si>
  <si>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</si>
  <si>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</si>
  <si>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</si>
  <si>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</si>
  <si>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</si>
  <si>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</si>
  <si>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</si>
  <si>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</si>
  <si>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</si>
  <si>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</si>
  <si>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</si>
  <si>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</si>
  <si>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</si>
  <si>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</si>
  <si>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</si>
  <si>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</si>
  <si>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</si>
  <si>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</si>
  <si>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</si>
  <si>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</si>
  <si>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</si>
  <si>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</si>
  <si>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</si>
  <si>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</si>
  <si>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</si>
  <si>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</si>
  <si>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</si>
  <si>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</si>
  <si>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</si>
  <si>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</si>
  <si>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</si>
  <si>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</si>
  <si>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</si>
  <si>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</si>
  <si>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</si>
  <si>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</si>
  <si>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</si>
  <si>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</si>
  <si>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</si>
  <si>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</si>
  <si>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</si>
  <si>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</si>
  <si>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</si>
  <si>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</si>
  <si>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</si>
  <si>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</si>
  <si>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</si>
  <si>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</si>
  <si>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</si>
  <si>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</si>
  <si>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</si>
  <si>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</si>
  <si>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</si>
  <si>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</si>
  <si>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</si>
  <si>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</si>
  <si>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</si>
  <si>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</si>
  <si>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</si>
  <si>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</si>
  <si>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</si>
  <si>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</si>
  <si>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</si>
  <si>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</si>
  <si>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</si>
  <si>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</si>
  <si>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</si>
  <si>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</si>
  <si>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</si>
  <si>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</si>
  <si>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</si>
  <si>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</si>
  <si>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</si>
  <si>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</si>
  <si>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</si>
  <si>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</si>
  <si>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</si>
  <si>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</si>
  <si>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</si>
  <si>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</si>
  <si>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</si>
  <si>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</si>
  <si>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</si>
  <si>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</si>
  <si>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</si>
  <si>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</si>
  <si>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</si>
  <si>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</si>
  <si>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</si>
  <si>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</si>
  <si>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</si>
  <si>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</si>
  <si>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</si>
  <si>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</si>
  <si>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</si>
  <si>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</si>
  <si>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</si>
  <si>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</si>
  <si>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</si>
  <si>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</si>
  <si>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</si>
  <si>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</si>
  <si>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</si>
  <si>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</si>
  <si>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</si>
  <si>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</si>
  <si>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</si>
  <si>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</si>
  <si>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</si>
  <si>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</si>
  <si>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</si>
  <si>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</si>
  <si>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</si>
  <si>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</si>
  <si>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</si>
  <si>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</si>
  <si>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</si>
  <si>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</si>
  <si>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</si>
  <si>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</si>
  <si>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</si>
  <si>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</si>
  <si>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</si>
  <si>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</si>
  <si>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</si>
  <si>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</si>
  <si>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</si>
  <si>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</si>
  <si>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</si>
  <si>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</si>
  <si>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</si>
  <si>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</si>
  <si>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</si>
  <si>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</si>
  <si>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</si>
  <si>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</si>
  <si>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</si>
  <si>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</si>
  <si>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</si>
  <si>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</si>
  <si>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</si>
  <si>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</si>
  <si>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</si>
  <si>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</si>
  <si>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</si>
  <si>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</si>
  <si>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</si>
  <si>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</si>
  <si>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</si>
  <si>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</si>
  <si>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</si>
  <si>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</si>
  <si>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</si>
  <si>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</si>
  <si>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</si>
  <si>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</si>
  <si>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</si>
  <si>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</si>
  <si>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</si>
  <si>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</si>
  <si>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</si>
  <si>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</si>
  <si>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</si>
  <si>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</si>
  <si>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</si>
  <si>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</si>
  <si>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</si>
  <si>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</si>
  <si>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</si>
  <si>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</si>
  <si>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</si>
  <si>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</si>
  <si>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</si>
  <si>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</si>
  <si>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</si>
  <si>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</si>
  <si>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</si>
  <si>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</si>
  <si>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</si>
  <si>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</si>
  <si>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</si>
  <si>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</si>
  <si>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</si>
  <si>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</si>
  <si>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</si>
  <si>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</si>
  <si>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</si>
  <si>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</si>
  <si>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</si>
  <si>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</si>
  <si>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</si>
  <si>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</si>
  <si>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</si>
  <si>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</si>
  <si>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</si>
  <si>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</si>
  <si>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</si>
  <si>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</si>
  <si>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</si>
  <si>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</si>
  <si>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</si>
  <si>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</si>
  <si>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</si>
  <si>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</si>
  <si>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</si>
  <si>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</si>
  <si>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</si>
  <si>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</si>
  <si>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</si>
  <si>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</si>
  <si>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</si>
  <si>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</si>
  <si>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</si>
  <si>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</si>
  <si>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</si>
  <si>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</si>
  <si>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</si>
  <si>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</si>
  <si>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</si>
  <si>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</si>
  <si>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</si>
  <si>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</si>
  <si>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</si>
  <si>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</si>
  <si>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</si>
  <si>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</si>
  <si>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</si>
  <si>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</si>
  <si>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</si>
  <si>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</si>
  <si>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</si>
  <si>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</si>
  <si>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</si>
  <si>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</si>
  <si>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</si>
  <si>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</si>
  <si>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</si>
  <si>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</si>
  <si>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</si>
  <si>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</si>
  <si>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</si>
  <si>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</si>
  <si>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</si>
  <si>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</si>
  <si>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</si>
  <si>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</si>
  <si>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</si>
  <si>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</si>
  <si>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</si>
  <si>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</si>
  <si>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</si>
  <si>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</si>
  <si>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</si>
  <si>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</si>
  <si>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</si>
  <si>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</si>
  <si>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</si>
  <si>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</si>
  <si>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</si>
  <si>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</si>
  <si>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</si>
  <si>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</si>
  <si>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</si>
  <si>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</si>
  <si>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</si>
  <si>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</si>
  <si>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</si>
  <si>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</si>
  <si>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</si>
  <si>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</si>
  <si>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</si>
  <si>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</si>
  <si>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</si>
  <si>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</si>
  <si>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</si>
  <si>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</si>
  <si>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</si>
  <si>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</si>
  <si>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</si>
  <si>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</si>
  <si>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</si>
  <si>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</si>
  <si>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</si>
  <si>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</si>
  <si>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</si>
  <si>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</si>
  <si>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</si>
  <si>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</si>
  <si>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</si>
  <si>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</si>
  <si>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</si>
  <si>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</si>
  <si>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</si>
  <si>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</si>
  <si>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</si>
  <si>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</si>
  <si>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</si>
  <si>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</si>
  <si>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</si>
  <si>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</si>
  <si>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</si>
  <si>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</si>
  <si>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</si>
  <si>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</si>
  <si>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</si>
  <si>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</si>
  <si>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</si>
  <si>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</si>
  <si>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</si>
  <si>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</si>
  <si>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</si>
  <si>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</si>
  <si>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</si>
  <si>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</si>
  <si>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</si>
  <si>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</si>
  <si>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</si>
  <si>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</si>
  <si>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</si>
  <si>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</si>
  <si>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</si>
  <si>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</si>
  <si>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</si>
  <si>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</si>
  <si>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</si>
  <si>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</si>
  <si>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</si>
  <si>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</si>
  <si>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</si>
  <si>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</si>
  <si>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</si>
  <si>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</si>
  <si>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</si>
  <si>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</si>
  <si>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</si>
  <si>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</si>
  <si>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</si>
  <si>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</si>
  <si>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</si>
  <si>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</si>
  <si>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</si>
  <si>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</si>
  <si>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</si>
  <si>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</si>
  <si>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</si>
  <si>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</si>
  <si>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</si>
  <si>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</si>
  <si>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</si>
  <si>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</si>
  <si>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</si>
  <si>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</si>
  <si>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</si>
  <si>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</si>
  <si>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</si>
  <si>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</si>
  <si>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</si>
  <si>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</si>
  <si>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</si>
  <si>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</si>
  <si>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</si>
  <si>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</si>
  <si>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</si>
  <si>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</si>
  <si>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</si>
  <si>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</si>
  <si>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</si>
  <si>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</si>
  <si>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</si>
  <si>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</si>
  <si>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</si>
  <si>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</si>
  <si>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</si>
  <si>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</si>
  <si>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</si>
  <si>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</si>
  <si>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</si>
  <si>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</si>
  <si>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</si>
  <si>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</si>
  <si>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</si>
  <si>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</si>
  <si>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</si>
  <si>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</si>
  <si>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</si>
  <si>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</si>
  <si>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</si>
  <si>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</si>
  <si>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</si>
  <si>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</si>
  <si>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</si>
  <si>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</si>
  <si>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</si>
  <si>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</si>
  <si>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</si>
  <si>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</si>
  <si>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</si>
  <si>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</si>
  <si>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</si>
  <si>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</si>
  <si>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</si>
  <si>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</si>
  <si>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</si>
  <si>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</si>
  <si>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</si>
  <si>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</si>
  <si>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</si>
  <si>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</si>
  <si>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</si>
  <si>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</si>
  <si>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</si>
  <si>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</si>
  <si>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</si>
  <si>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</si>
  <si>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</si>
  <si>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</si>
  <si>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</si>
  <si>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</si>
  <si>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</si>
  <si>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</si>
  <si>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</si>
  <si>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</si>
  <si>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</si>
  <si>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</si>
  <si>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</si>
  <si>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</si>
  <si>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</si>
  <si>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</si>
  <si>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</si>
  <si>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</si>
  <si>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</si>
  <si>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</si>
  <si>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</si>
  <si>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</si>
  <si>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</si>
  <si>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</si>
  <si>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</si>
  <si>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</si>
  <si>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</si>
  <si>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</si>
  <si>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</si>
  <si>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</si>
  <si>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</si>
  <si>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</si>
  <si>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</si>
  <si>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</si>
  <si>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</si>
  <si>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</si>
  <si>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</si>
  <si>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</si>
  <si>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</si>
  <si>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</si>
  <si>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</si>
  <si>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</si>
  <si>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</si>
  <si>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</si>
  <si>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</si>
  <si>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</si>
  <si>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</si>
  <si>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</si>
  <si>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</si>
  <si>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</si>
  <si>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</si>
  <si>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</si>
  <si>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</si>
  <si>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</si>
  <si>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</si>
  <si>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</si>
  <si>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</si>
  <si>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</si>
  <si>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</si>
  <si>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</si>
  <si>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</si>
  <si>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</si>
  <si>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</si>
  <si>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</si>
  <si>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</si>
  <si>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</si>
  <si>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</si>
  <si>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</si>
  <si>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</si>
  <si>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</si>
  <si>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</si>
  <si>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</si>
  <si>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</si>
  <si>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</si>
  <si>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</si>
  <si>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</si>
  <si>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</si>
  <si>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</si>
  <si>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</si>
  <si>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</si>
  <si>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</si>
  <si>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</si>
  <si>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</si>
  <si>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</si>
  <si>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</si>
  <si>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</si>
  <si>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</si>
  <si>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</si>
  <si>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</si>
  <si>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</si>
  <si>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</si>
  <si>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</si>
  <si>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</si>
  <si>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</si>
  <si>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</si>
  <si>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</si>
  <si>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</si>
  <si>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</si>
  <si>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</si>
  <si>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</si>
  <si>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</si>
  <si>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</si>
  <si>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</si>
  <si>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</si>
  <si>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</si>
  <si>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</si>
  <si>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</si>
  <si>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</si>
  <si>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</si>
  <si>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</si>
  <si>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</si>
  <si>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</si>
  <si>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</si>
  <si>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</si>
  <si>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</si>
  <si>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</si>
  <si>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</si>
  <si>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</si>
  <si>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</si>
  <si>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</si>
  <si>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</si>
  <si>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</si>
  <si>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</si>
  <si>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</si>
  <si>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</si>
  <si>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</si>
  <si>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</si>
  <si>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</si>
  <si>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</si>
  <si>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</si>
  <si>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</si>
  <si>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</si>
  <si>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</si>
  <si>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</si>
  <si>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</si>
  <si>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</si>
  <si>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</si>
  <si>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</si>
  <si>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</si>
  <si>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</si>
  <si>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</si>
  <si>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</si>
  <si>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</si>
  <si>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</si>
  <si>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</si>
  <si>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</si>
  <si>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</si>
  <si>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</si>
  <si>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</si>
  <si>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</si>
  <si>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</si>
  <si>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</si>
  <si>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</si>
  <si>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</si>
  <si>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</si>
  <si>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</si>
  <si>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</si>
  <si>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</si>
  <si>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</si>
  <si>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</si>
  <si>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</si>
  <si>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</si>
  <si>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</si>
  <si>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</si>
  <si>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</si>
  <si>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</si>
  <si>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</si>
  <si>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</si>
  <si>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</si>
  <si>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</si>
  <si>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</si>
  <si>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</si>
  <si>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</si>
  <si>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</si>
  <si>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</si>
  <si>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</si>
  <si>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</si>
  <si>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</si>
  <si>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</si>
  <si>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</si>
  <si>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</si>
  <si>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</si>
  <si>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</si>
  <si>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</si>
  <si>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</si>
  <si>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</si>
  <si>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</si>
  <si>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</si>
  <si>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</si>
  <si>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</si>
  <si>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</si>
  <si>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</si>
  <si>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</si>
  <si>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</si>
  <si>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</si>
  <si>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</si>
  <si>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</si>
  <si>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</si>
  <si>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</si>
  <si>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</si>
  <si>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</si>
  <si>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</si>
  <si>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</si>
  <si>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</si>
  <si>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</si>
  <si>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</si>
  <si>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</si>
  <si>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</si>
  <si>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</si>
  <si>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</si>
  <si>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</si>
  <si>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</si>
  <si>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</si>
  <si>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</si>
  <si>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</si>
  <si>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</si>
  <si>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</si>
  <si>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</si>
  <si>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</si>
  <si>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</si>
  <si>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</si>
  <si>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</si>
  <si>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</si>
  <si>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</si>
  <si>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</si>
  <si>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</si>
  <si>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</si>
  <si>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</si>
  <si>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</si>
  <si>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</si>
  <si>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</si>
  <si>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</si>
  <si>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</si>
  <si>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</si>
  <si>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</si>
  <si>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</si>
  <si>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</si>
  <si>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</si>
  <si>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</si>
  <si>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</si>
  <si>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</si>
  <si>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</si>
  <si>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</si>
  <si>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</si>
  <si>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</si>
  <si>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</si>
  <si>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</si>
  <si>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</si>
  <si>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</si>
  <si>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</si>
  <si>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</si>
  <si>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</si>
  <si>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</si>
  <si>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</si>
  <si>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</si>
  <si>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</si>
  <si>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</si>
  <si>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</si>
  <si>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</si>
  <si>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</si>
  <si>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</si>
  <si>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</si>
  <si>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</si>
  <si>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</si>
  <si>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</si>
  <si>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</si>
  <si>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</si>
  <si>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</si>
  <si>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</si>
  <si>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</si>
  <si>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</si>
  <si>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</si>
  <si>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</si>
  <si>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</si>
  <si>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</si>
  <si>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</si>
  <si>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</si>
  <si>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</si>
  <si>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</si>
  <si>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</si>
  <si>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</si>
  <si>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</si>
  <si>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</si>
  <si>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</si>
  <si>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</si>
  <si>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</si>
  <si>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</si>
  <si>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</si>
  <si>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</si>
  <si>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</si>
  <si>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</si>
  <si>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</si>
  <si>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</si>
  <si>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</si>
  <si>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</si>
  <si>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</si>
  <si>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</si>
  <si>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</si>
  <si>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</si>
  <si>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</si>
  <si>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</si>
  <si>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</si>
  <si>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</si>
  <si>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</si>
  <si>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</si>
  <si>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</si>
  <si>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</si>
  <si>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</si>
  <si>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</si>
  <si>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</si>
  <si>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</si>
  <si>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</si>
  <si>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</si>
  <si>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</si>
  <si>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</si>
  <si>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</si>
  <si>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</si>
  <si>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</si>
  <si>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</si>
  <si>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</si>
  <si>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</si>
  <si>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</si>
  <si>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</si>
  <si>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</si>
  <si>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</si>
  <si>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</si>
  <si>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</si>
  <si>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</si>
  <si>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</si>
  <si>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</si>
  <si>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</si>
  <si>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</si>
  <si>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</si>
  <si>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</si>
  <si>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</si>
  <si>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</si>
  <si>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</si>
  <si>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</si>
  <si>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</si>
  <si>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</si>
  <si>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</si>
  <si>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</si>
  <si>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</si>
  <si>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</si>
  <si>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</si>
  <si>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</si>
  <si>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</si>
  <si>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</si>
  <si>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</si>
  <si>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</si>
  <si>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</si>
  <si>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</si>
  <si>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</si>
  <si>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</si>
  <si>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</si>
  <si>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</si>
  <si>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</si>
  <si>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</si>
  <si>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</si>
  <si>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</si>
  <si>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</si>
  <si>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</si>
  <si>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</si>
  <si>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</si>
  <si>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</si>
  <si>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</si>
  <si>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</si>
  <si>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</si>
  <si>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</si>
  <si>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</si>
  <si>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</si>
  <si>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</si>
  <si>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</si>
  <si>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</si>
  <si>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</si>
  <si>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</si>
  <si>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</si>
  <si>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</si>
  <si>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</si>
  <si>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</si>
  <si>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</si>
  <si>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</si>
  <si>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</si>
  <si>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</si>
  <si>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</si>
  <si>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</si>
  <si>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</si>
  <si>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</si>
  <si>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</si>
  <si>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</si>
  <si>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</si>
  <si>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</si>
  <si>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</si>
  <si>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</si>
  <si>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</si>
  <si>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</si>
  <si>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</si>
  <si>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</si>
  <si>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</si>
  <si>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</si>
  <si>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</si>
  <si>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</si>
  <si>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</si>
  <si>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</si>
  <si>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</si>
  <si>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</si>
  <si>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</si>
  <si>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</si>
  <si>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</si>
  <si>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</si>
  <si>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</si>
  <si>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</si>
  <si>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</si>
  <si>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</si>
  <si>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</si>
  <si>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</si>
  <si>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</si>
  <si>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</si>
  <si>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</si>
  <si>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</si>
  <si>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</si>
  <si>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</si>
  <si>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</si>
  <si>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</si>
  <si>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</si>
  <si>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</si>
  <si>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</si>
  <si>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</si>
  <si>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</si>
  <si>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</si>
  <si>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</si>
  <si>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</si>
  <si>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</si>
  <si>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</si>
  <si>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</si>
  <si>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</si>
  <si>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</si>
  <si>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</si>
  <si>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</si>
  <si>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</si>
  <si>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</si>
  <si>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</si>
  <si>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</si>
  <si>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</si>
  <si>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</si>
  <si>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</si>
  <si>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</si>
  <si>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</si>
  <si>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</si>
  <si>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</si>
  <si>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</si>
  <si>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</si>
  <si>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</si>
  <si>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</si>
  <si>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</si>
  <si>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</si>
  <si>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</si>
  <si>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</si>
  <si>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</si>
  <si>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</si>
  <si>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</si>
  <si>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</si>
  <si>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</si>
  <si>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</si>
  <si>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</si>
  <si>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</si>
  <si>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</si>
  <si>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</si>
  <si>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</si>
  <si>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</si>
  <si>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</si>
  <si>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</si>
  <si>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</si>
  <si>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</si>
  <si>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</si>
  <si>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</si>
  <si>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</si>
  <si>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</si>
  <si>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</si>
  <si>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</si>
  <si>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</si>
  <si>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</si>
  <si>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</si>
  <si>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</si>
  <si>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</si>
  <si>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</si>
  <si>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</si>
  <si>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</si>
  <si>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</si>
  <si>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</si>
  <si>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</si>
  <si>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</si>
  <si>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</si>
  <si>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</si>
  <si>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</si>
  <si>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</si>
  <si>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</si>
  <si>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</si>
  <si>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</si>
  <si>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</si>
  <si>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</si>
  <si>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</si>
  <si>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</si>
  <si>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</si>
  <si>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</si>
  <si>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</si>
  <si>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</si>
  <si>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</si>
  <si>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</si>
  <si>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</si>
  <si>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</si>
  <si>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</si>
  <si>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</si>
  <si>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</si>
  <si>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</si>
  <si>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</si>
  <si>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</si>
  <si>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</si>
  <si>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</si>
  <si>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</si>
  <si>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</si>
  <si>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</si>
  <si>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</si>
  <si>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</si>
  <si>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</si>
  <si>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</si>
  <si>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</si>
  <si>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</si>
  <si>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</si>
  <si>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</si>
  <si>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</si>
  <si>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</si>
  <si>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</si>
  <si>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</si>
  <si>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</si>
  <si>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</si>
  <si>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</si>
  <si>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</si>
  <si>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</si>
  <si>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</si>
  <si>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</si>
  <si>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</si>
  <si>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</si>
  <si>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</si>
  <si>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</si>
  <si>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</si>
  <si>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</si>
  <si>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</si>
  <si>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</si>
  <si>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</si>
  <si>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</si>
  <si>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</si>
  <si>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</si>
  <si>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</si>
  <si>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</si>
  <si>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</si>
  <si>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</si>
  <si>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</si>
  <si>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</si>
  <si>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</si>
  <si>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</si>
  <si>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</si>
  <si>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</si>
  <si>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</si>
  <si>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</si>
  <si>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</si>
  <si>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</si>
  <si>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</si>
  <si>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</si>
  <si>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</si>
  <si>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</si>
  <si>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</si>
  <si>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</si>
  <si>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</si>
  <si>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</si>
  <si>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</si>
  <si>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</si>
  <si>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</si>
  <si>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</si>
  <si>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</si>
  <si>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</si>
  <si>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</si>
  <si>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</si>
  <si>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</si>
  <si>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</si>
  <si>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</si>
  <si>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</si>
  <si>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</si>
  <si>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</si>
  <si>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</si>
  <si>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</si>
  <si>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</si>
  <si>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</si>
  <si>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</si>
  <si>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</si>
  <si>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</si>
  <si>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</si>
  <si>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</si>
  <si>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</si>
  <si>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</si>
  <si>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</si>
  <si>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</si>
  <si>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</si>
  <si>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</si>
  <si>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</si>
  <si>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</si>
  <si>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</si>
  <si>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</si>
  <si>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</si>
  <si>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</si>
  <si>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</si>
  <si>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</si>
  <si>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</si>
  <si>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</si>
  <si>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</si>
  <si>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</si>
  <si>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</si>
  <si>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</si>
  <si>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</si>
  <si>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</si>
  <si>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</si>
  <si>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</si>
  <si>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</si>
  <si>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</si>
  <si>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</si>
  <si>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</si>
  <si>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</si>
  <si>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</si>
  <si>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</si>
  <si>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</si>
  <si>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</si>
  <si>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</si>
  <si>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</si>
  <si>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</si>
  <si>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</si>
  <si>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</si>
  <si>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</si>
  <si>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</si>
  <si>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</si>
  <si>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</si>
  <si>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</si>
  <si>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</si>
  <si>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</si>
  <si>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</si>
  <si>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</si>
  <si>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</si>
  <si>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</si>
  <si>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</si>
  <si>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</si>
  <si>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</si>
  <si>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</si>
  <si>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</si>
  <si>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</si>
  <si>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</si>
  <si>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</si>
  <si>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</si>
  <si>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</si>
  <si>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</si>
  <si>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</si>
  <si>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</si>
  <si>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</si>
  <si>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</si>
  <si>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</si>
  <si>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</si>
  <si>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</si>
  <si>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</si>
  <si>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</si>
  <si>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</si>
  <si>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</si>
  <si>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</si>
  <si>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</si>
  <si>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</si>
  <si>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</si>
  <si>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</si>
  <si>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</si>
  <si>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</si>
  <si>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</si>
  <si>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</si>
  <si>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</si>
  <si>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</si>
  <si>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</si>
  <si>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</si>
  <si>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</si>
  <si>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</si>
  <si>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</si>
  <si>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</si>
  <si>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</si>
  <si>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</si>
  <si>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</si>
  <si>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</si>
  <si>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</si>
  <si>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</si>
  <si>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</si>
  <si>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</si>
  <si>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</si>
  <si>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</si>
  <si>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</si>
  <si>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</si>
  <si>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</si>
  <si>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</si>
  <si>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</si>
  <si>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</si>
  <si>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</si>
  <si>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</si>
  <si>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</si>
  <si>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</si>
  <si>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</si>
  <si>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</si>
  <si>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</si>
  <si>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</si>
  <si>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</si>
  <si>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</si>
  <si>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</si>
  <si>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</si>
  <si>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</si>
  <si>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</si>
  <si>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</si>
  <si>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</si>
  <si>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</si>
  <si>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</si>
  <si>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</si>
  <si>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</si>
  <si>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</si>
  <si>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</si>
  <si>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</si>
  <si>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</si>
  <si>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</si>
  <si>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</si>
  <si>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</si>
  <si>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</si>
  <si>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</si>
  <si>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</si>
  <si>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</si>
  <si>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</si>
  <si>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</si>
  <si>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</si>
  <si>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</si>
  <si>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</si>
  <si>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</si>
  <si>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</si>
  <si>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</si>
  <si>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</si>
  <si>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</si>
  <si>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</si>
  <si>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</si>
  <si>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</si>
  <si>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</si>
  <si>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</si>
  <si>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</si>
  <si>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</si>
  <si>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</si>
  <si>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</si>
  <si>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</si>
  <si>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</si>
  <si>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</si>
  <si>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</si>
  <si>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</si>
  <si>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</si>
  <si>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</si>
  <si>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</si>
  <si>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</si>
  <si>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</si>
  <si>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</si>
  <si>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</si>
  <si>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</si>
  <si>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</si>
  <si>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</si>
  <si>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</si>
  <si>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</si>
  <si>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</si>
  <si>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</si>
  <si>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</si>
  <si>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</si>
  <si>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</si>
  <si>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</si>
  <si>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</si>
  <si>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</si>
  <si>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</si>
  <si>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</si>
  <si>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</si>
  <si>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</si>
  <si>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</si>
  <si>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</si>
  <si>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</si>
  <si>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</si>
  <si>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</si>
  <si>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</si>
  <si>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</si>
  <si>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</si>
  <si>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</si>
  <si>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</si>
  <si>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</si>
  <si>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</si>
  <si>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</si>
  <si>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</si>
  <si>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</si>
  <si>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</si>
  <si>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</si>
  <si>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</si>
  <si>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</si>
  <si>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</si>
  <si>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</si>
  <si>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</si>
  <si>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</si>
  <si>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</si>
  <si>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</si>
  <si>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</si>
  <si>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</si>
  <si>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</si>
  <si>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</si>
  <si>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</si>
  <si>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</si>
  <si>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</si>
  <si>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</si>
  <si>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</si>
  <si>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</si>
  <si>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</si>
  <si>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</si>
  <si>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</si>
  <si>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</si>
  <si>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</si>
  <si>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</si>
  <si>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</si>
  <si>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</si>
  <si>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</si>
  <si>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</si>
  <si>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</si>
  <si>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</si>
  <si>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</si>
  <si>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</si>
  <si>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</si>
  <si>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</si>
  <si>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</si>
  <si>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</si>
  <si>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</si>
  <si>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</si>
  <si>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</si>
  <si>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</si>
  <si>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</si>
  <si>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</si>
  <si>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</si>
  <si>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</si>
  <si>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</si>
  <si>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</si>
  <si>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</si>
  <si>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</si>
  <si>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</si>
  <si>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</si>
  <si>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</si>
  <si>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</si>
  <si>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</si>
  <si>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</si>
  <si>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</si>
  <si>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</si>
  <si>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</si>
  <si>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</si>
  <si>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</si>
  <si>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</si>
  <si>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</si>
  <si>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</si>
  <si>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</si>
  <si>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</si>
  <si>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</si>
  <si>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</si>
  <si>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</si>
  <si>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</si>
  <si>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</si>
  <si>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</si>
  <si>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</si>
  <si>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</si>
  <si>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</si>
  <si>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</si>
  <si>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</si>
  <si>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</si>
  <si>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</si>
  <si>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</si>
  <si>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</si>
  <si>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</si>
  <si>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</si>
  <si>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</si>
  <si>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</si>
  <si>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</si>
  <si>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</si>
  <si>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</si>
  <si>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</si>
  <si>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</si>
  <si>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</si>
  <si>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</si>
  <si>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</si>
  <si>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</si>
  <si>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</si>
  <si>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</si>
  <si>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</si>
  <si>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</si>
  <si>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</si>
  <si>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</si>
  <si>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</si>
  <si>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</si>
  <si>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</si>
  <si>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</si>
  <si>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</si>
  <si>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</si>
  <si>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</si>
  <si>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</si>
  <si>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</si>
  <si>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</si>
  <si>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</si>
  <si>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</si>
  <si>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</si>
  <si>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</si>
  <si>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</si>
  <si>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</si>
  <si>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</si>
  <si>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</si>
  <si>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</si>
  <si>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</si>
  <si>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</si>
  <si>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</si>
  <si>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</si>
  <si>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</si>
  <si>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</si>
  <si>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</si>
  <si>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</si>
  <si>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</si>
  <si>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</si>
  <si>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</si>
  <si>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</si>
  <si>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</si>
  <si>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</si>
  <si>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</si>
  <si>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</si>
  <si>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</si>
  <si>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</si>
  <si>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</si>
  <si>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</si>
  <si>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</si>
  <si>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</si>
  <si>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</si>
  <si>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</si>
  <si>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</si>
  <si>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</si>
  <si>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</si>
  <si>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</si>
  <si>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</si>
  <si>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</si>
  <si>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</si>
  <si>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</si>
  <si>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</si>
  <si>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</si>
  <si>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</si>
  <si>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</si>
  <si>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</si>
  <si>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</si>
  <si>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</si>
  <si>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</si>
  <si>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</si>
  <si>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</si>
  <si>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</si>
  <si>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</si>
  <si>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</si>
  <si>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</si>
  <si>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</si>
  <si>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</si>
  <si>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</si>
  <si>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</si>
  <si>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</si>
  <si>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</si>
  <si>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</si>
  <si>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</si>
  <si>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</si>
  <si>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</si>
  <si>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</si>
  <si>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</si>
  <si>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</si>
  <si>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</si>
  <si>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</si>
  <si>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</si>
  <si>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</si>
  <si>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</si>
  <si>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</si>
  <si>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</si>
  <si>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</si>
  <si>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</si>
  <si>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</si>
  <si>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</si>
  <si>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</si>
  <si>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</si>
  <si>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</si>
  <si>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</si>
  <si>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</si>
  <si>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</si>
  <si>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</si>
  <si>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</si>
  <si>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</si>
  <si>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</si>
  <si>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</si>
  <si>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</si>
  <si>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</si>
  <si>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</si>
  <si>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</si>
  <si>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</si>
  <si>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</si>
  <si>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</si>
  <si>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</si>
  <si>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</si>
  <si>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</si>
  <si>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</si>
  <si>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</si>
  <si>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</si>
  <si>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</si>
  <si>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</si>
  <si>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</si>
  <si>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</si>
  <si>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</si>
  <si>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</si>
  <si>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</si>
  <si>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</si>
  <si>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</si>
  <si>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</si>
  <si>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</si>
  <si>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</si>
  <si>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</si>
  <si>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</si>
  <si>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</si>
  <si>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</si>
  <si>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</si>
  <si>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</si>
  <si>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</si>
  <si>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</si>
  <si>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</si>
  <si>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</si>
  <si>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</si>
  <si>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</si>
  <si>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</si>
  <si>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</si>
  <si>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</si>
  <si>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</si>
  <si>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</si>
  <si>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</si>
  <si>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</si>
  <si>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</si>
  <si>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</si>
  <si>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</si>
  <si>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</si>
  <si>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</si>
  <si>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</si>
  <si>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</si>
  <si>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</si>
  <si>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</si>
  <si>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</si>
  <si>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</si>
  <si>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</si>
  <si>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</si>
  <si>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</si>
  <si>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</si>
  <si>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</si>
  <si>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</si>
  <si>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</si>
  <si>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</si>
  <si>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</si>
  <si>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</si>
  <si>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</si>
  <si>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</si>
  <si>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</si>
  <si>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</si>
  <si>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</si>
  <si>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</si>
  <si>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</si>
  <si>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</si>
  <si>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</si>
  <si>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</si>
  <si>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</si>
  <si>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</si>
  <si>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</si>
  <si>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</si>
  <si>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</si>
  <si>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</si>
  <si>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</si>
  <si>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</si>
  <si>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</si>
  <si>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</si>
  <si>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</si>
  <si>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</si>
  <si>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</si>
  <si>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</si>
  <si>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</si>
  <si>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</si>
  <si>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</si>
  <si>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</si>
  <si>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</si>
  <si>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</si>
  <si>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</si>
  <si>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</si>
  <si>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</si>
  <si>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</si>
  <si>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</si>
  <si>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</si>
  <si>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</si>
  <si>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</si>
  <si>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</si>
  <si>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</si>
  <si>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</si>
  <si>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</si>
  <si>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</si>
  <si>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</si>
  <si>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</si>
  <si>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</si>
  <si>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</si>
  <si>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</si>
  <si>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</si>
  <si>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</si>
  <si>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</si>
  <si>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</si>
  <si>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</si>
  <si>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</si>
  <si>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</si>
  <si>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</si>
  <si>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</si>
  <si>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</si>
  <si>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</si>
  <si>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</si>
  <si>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</si>
  <si>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</si>
  <si>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</si>
  <si>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</si>
  <si>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</si>
  <si>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</si>
  <si>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</si>
  <si>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</si>
  <si>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</si>
  <si>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</si>
  <si>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</si>
  <si>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</si>
  <si>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</si>
  <si>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</si>
  <si>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</si>
  <si>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</si>
  <si>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</si>
  <si>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</si>
  <si>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</si>
  <si>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</si>
  <si>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</si>
  <si>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</si>
  <si>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</si>
  <si>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</si>
  <si>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</si>
  <si>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</si>
  <si>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</si>
  <si>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</si>
  <si>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</si>
  <si>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</si>
  <si>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</si>
  <si>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</si>
  <si>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</si>
  <si>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</si>
  <si>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</si>
  <si>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</si>
  <si>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</si>
  <si>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</si>
  <si>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</si>
  <si>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</si>
  <si>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</si>
  <si>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</si>
  <si>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</si>
  <si>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</si>
  <si>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</si>
  <si>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</si>
  <si>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</si>
  <si>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</si>
  <si>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</si>
  <si>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</si>
  <si>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</si>
  <si>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</si>
  <si>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</si>
  <si>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</si>
  <si>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</si>
  <si>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</si>
  <si>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</si>
  <si>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</si>
  <si>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</si>
  <si>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</si>
  <si>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</si>
  <si>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</si>
  <si>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</si>
  <si>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</si>
  <si>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</si>
  <si>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</si>
  <si>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</si>
  <si>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</si>
  <si>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</si>
  <si>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</si>
  <si>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</si>
  <si>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</si>
  <si>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</si>
  <si>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</si>
  <si>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</si>
  <si>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</si>
  <si>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</si>
  <si>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</si>
  <si>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</si>
  <si>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</si>
  <si>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</si>
  <si>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</si>
  <si>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</si>
  <si>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</si>
  <si>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</si>
  <si>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</si>
  <si>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</si>
  <si>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</si>
  <si>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</si>
  <si>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</si>
  <si>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</si>
  <si>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</si>
  <si>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</si>
  <si>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</si>
  <si>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</si>
  <si>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</si>
  <si>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</si>
  <si>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</si>
  <si>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</si>
  <si>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</si>
  <si>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</si>
  <si>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</si>
  <si>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</si>
  <si>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</si>
  <si>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</si>
  <si>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</si>
  <si>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</si>
  <si>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</si>
  <si>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</si>
  <si>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</si>
  <si>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</si>
  <si>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</si>
  <si>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</si>
  <si>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</si>
  <si>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</si>
  <si>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</si>
  <si>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</si>
  <si>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</si>
  <si>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</si>
  <si>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</si>
  <si>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</si>
  <si>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</si>
  <si>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</si>
  <si>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</si>
  <si>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</si>
  <si>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</si>
  <si>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</si>
  <si>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</si>
  <si>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</si>
  <si>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</si>
  <si>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</si>
  <si>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</si>
  <si>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</si>
  <si>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</si>
  <si>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</si>
  <si>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</si>
  <si>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</si>
  <si>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</si>
  <si>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</si>
  <si>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</si>
  <si>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</si>
  <si>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</si>
  <si>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</si>
  <si>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</si>
  <si>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</si>
  <si>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</si>
  <si>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</si>
  <si>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</si>
  <si>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</si>
  <si>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</si>
  <si>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</si>
  <si>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</si>
  <si>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</si>
  <si>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</si>
  <si>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</si>
  <si>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</si>
  <si>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</si>
  <si>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</si>
  <si>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</si>
  <si>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</si>
  <si>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</si>
  <si>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</si>
  <si>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</si>
  <si>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</si>
  <si>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</si>
  <si>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</si>
  <si>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</si>
  <si>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</si>
  <si>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</si>
  <si>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</si>
  <si>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</si>
  <si>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</si>
  <si>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</si>
  <si>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</si>
  <si>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</si>
  <si>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</si>
  <si>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</si>
  <si>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</si>
  <si>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</si>
  <si>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</si>
  <si>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</si>
  <si>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</si>
  <si>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</si>
  <si>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</si>
  <si>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</si>
  <si>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</si>
  <si>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</si>
  <si>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</si>
  <si>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</si>
  <si>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</si>
  <si>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</si>
  <si>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</si>
  <si>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</si>
  <si>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</si>
  <si>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</si>
  <si>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</si>
  <si>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</si>
  <si>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</si>
  <si>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</si>
  <si>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</si>
  <si>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</si>
  <si>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</si>
  <si>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</si>
  <si>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</si>
  <si>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</si>
  <si>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</si>
  <si>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</si>
  <si>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</si>
  <si>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</si>
  <si>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</si>
  <si>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</si>
  <si>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</si>
  <si>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</si>
  <si>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</si>
  <si>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</si>
  <si>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</si>
  <si>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</si>
  <si>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</si>
  <si>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</si>
  <si>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</si>
  <si>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</si>
  <si>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</si>
  <si>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</si>
  <si>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</si>
  <si>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</si>
  <si>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</si>
  <si>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</si>
  <si>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</si>
  <si>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</si>
  <si>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</si>
  <si>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</si>
  <si>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</si>
  <si>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</si>
  <si>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</si>
  <si>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</si>
  <si>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</si>
  <si>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</si>
  <si>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</si>
  <si>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</si>
  <si>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</si>
  <si>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</si>
  <si>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</si>
  <si>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</si>
  <si>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</si>
  <si>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</si>
  <si>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</si>
  <si>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</si>
  <si>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</si>
  <si>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</si>
  <si>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</si>
  <si>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</si>
  <si>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</si>
  <si>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</si>
  <si>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</si>
  <si>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</si>
  <si>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</si>
  <si>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</si>
  <si>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</si>
  <si>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</si>
  <si>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</si>
  <si>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</si>
  <si>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</si>
  <si>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</si>
  <si>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</si>
  <si>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</si>
  <si>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</si>
  <si>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</si>
  <si>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</si>
  <si>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</si>
  <si>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</si>
  <si>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</si>
  <si>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</si>
  <si>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</si>
  <si>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</si>
  <si>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</si>
  <si>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</si>
  <si>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</si>
  <si>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</si>
  <si>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</si>
  <si>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</si>
  <si>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</si>
  <si>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</si>
  <si>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</si>
  <si>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</si>
  <si>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</si>
  <si>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</si>
  <si>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</si>
  <si>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</si>
  <si>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</si>
  <si>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</si>
  <si>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</si>
  <si>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</si>
  <si>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</si>
  <si>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</si>
  <si>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</si>
  <si>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</si>
  <si>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</si>
  <si>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</si>
  <si>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</si>
  <si>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</si>
  <si>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</si>
  <si>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</si>
  <si>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</si>
  <si>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</si>
  <si>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</si>
  <si>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</si>
  <si>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</si>
  <si>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</si>
  <si>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</si>
  <si>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</si>
  <si>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</si>
  <si>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</si>
  <si>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</si>
  <si>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</si>
  <si>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</si>
  <si>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</si>
  <si>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</si>
  <si>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</si>
  <si>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</si>
  <si>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</si>
  <si>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</si>
  <si>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</si>
  <si>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</si>
  <si>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</si>
  <si>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</si>
  <si>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</si>
  <si>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</si>
  <si>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</si>
  <si>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</si>
  <si>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</si>
  <si>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</si>
  <si>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</si>
  <si>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</si>
  <si>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</si>
  <si>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</si>
  <si>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</si>
  <si>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</si>
  <si>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</si>
  <si>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</si>
  <si>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</si>
  <si>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</si>
  <si>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</si>
  <si>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</si>
  <si>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</si>
  <si>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</si>
  <si>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</si>
  <si>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</si>
  <si>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</si>
  <si>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</si>
  <si>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</si>
  <si>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</si>
  <si>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</si>
  <si>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</si>
  <si>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</si>
  <si>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</si>
  <si>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</si>
  <si>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</si>
  <si>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</si>
  <si>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</si>
  <si>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</si>
  <si>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</si>
  <si>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</si>
  <si>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</si>
  <si>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</si>
  <si>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</si>
  <si>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</si>
  <si>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</si>
  <si>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</si>
  <si>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</si>
  <si>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</si>
  <si>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</si>
  <si>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</si>
  <si>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</si>
  <si>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</si>
  <si>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</si>
  <si>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</si>
  <si>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</si>
  <si>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</si>
  <si>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</si>
  <si>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</si>
  <si>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</si>
  <si>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</si>
  <si>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</si>
  <si>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</si>
  <si>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</si>
  <si>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</si>
  <si>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</si>
  <si>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</si>
  <si>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</si>
  <si>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</si>
  <si>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</si>
  <si>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</si>
  <si>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</si>
  <si>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</si>
  <si>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</si>
  <si>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</si>
  <si>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</si>
  <si>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</si>
  <si>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</si>
  <si>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</si>
  <si>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</si>
  <si>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</si>
  <si>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</si>
  <si>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</si>
  <si>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</si>
  <si>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</si>
  <si>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</si>
  <si>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</si>
  <si>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</si>
  <si>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</si>
  <si>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</si>
  <si>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</si>
  <si>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</si>
  <si>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</si>
  <si>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</si>
  <si>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</si>
  <si>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</si>
  <si>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</si>
  <si>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</si>
  <si>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</si>
  <si>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</si>
  <si>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</si>
  <si>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</si>
  <si>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</si>
  <si>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</si>
  <si>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</si>
  <si>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</si>
  <si>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</si>
  <si>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</si>
  <si>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</si>
  <si>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</si>
  <si>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</si>
  <si>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</si>
  <si>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</si>
  <si>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</si>
  <si>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</si>
  <si>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</si>
  <si>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</si>
  <si>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</si>
  <si>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</si>
  <si>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</si>
  <si>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</si>
  <si>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</si>
  <si>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</si>
  <si>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</si>
  <si>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</si>
  <si>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</si>
  <si>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</si>
  <si>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</si>
  <si>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</si>
  <si>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</si>
  <si>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</si>
  <si>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</si>
  <si>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</si>
  <si>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</si>
  <si>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</si>
  <si>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</si>
  <si>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</si>
  <si>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</si>
  <si>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</si>
  <si>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</si>
  <si>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</si>
  <si>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</si>
  <si>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</si>
  <si>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</si>
  <si>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</si>
  <si>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</si>
  <si>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</si>
  <si>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</si>
  <si>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</si>
  <si>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</si>
  <si>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</si>
  <si>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</si>
  <si>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</si>
  <si>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</si>
  <si>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</si>
  <si>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</si>
  <si>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</si>
  <si>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</si>
  <si>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</si>
  <si>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</si>
  <si>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</si>
  <si>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</si>
  <si>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</si>
  <si>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</si>
  <si>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</si>
  <si>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</si>
  <si>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</si>
  <si>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</si>
  <si>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</si>
  <si>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</si>
  <si>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</si>
  <si>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</si>
  <si>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</si>
  <si>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</si>
  <si>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</si>
  <si>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</si>
  <si>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</si>
  <si>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</si>
  <si>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</si>
  <si>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</si>
  <si>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</si>
  <si>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</si>
  <si>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</si>
  <si>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</si>
  <si>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</si>
  <si>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</si>
  <si>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</si>
  <si>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</si>
  <si>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</si>
  <si>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</si>
  <si>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</si>
  <si>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</si>
  <si>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</si>
  <si>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</si>
  <si>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</si>
  <si>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</si>
  <si>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</si>
  <si>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</si>
  <si>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</si>
  <si>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</si>
  <si>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</si>
  <si>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</si>
  <si>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</si>
  <si>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</si>
  <si>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</si>
  <si>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</si>
  <si>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</si>
  <si>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</si>
  <si>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</si>
  <si>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</si>
  <si>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</si>
  <si>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</si>
  <si>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</si>
  <si>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</si>
  <si>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</si>
  <si>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</si>
  <si>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</si>
  <si>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</si>
  <si>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</si>
  <si>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</si>
  <si>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</si>
  <si>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</si>
  <si>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</si>
  <si>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</si>
  <si>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</si>
  <si>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</si>
  <si>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</si>
  <si>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</si>
  <si>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</si>
  <si>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</si>
  <si>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</si>
  <si>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</si>
  <si>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</si>
  <si>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</si>
  <si>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</si>
  <si>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</si>
  <si>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</si>
  <si>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</si>
  <si>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</si>
  <si>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</si>
  <si>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</si>
  <si>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</si>
  <si>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</si>
  <si>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</si>
  <si>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</si>
  <si>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</si>
  <si>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</si>
  <si>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</si>
  <si>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</si>
  <si>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</si>
  <si>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</si>
  <si>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</si>
  <si>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</si>
  <si>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</si>
  <si>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</si>
  <si>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</si>
  <si>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</si>
  <si>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</si>
  <si>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</si>
  <si>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</si>
  <si>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</si>
  <si>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</si>
  <si>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</si>
  <si>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</si>
  <si>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</si>
  <si>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</si>
  <si>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</si>
  <si>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</si>
  <si>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</si>
  <si>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</si>
  <si>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</si>
  <si>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</si>
  <si>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</si>
  <si>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</si>
  <si>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</si>
  <si>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</si>
  <si>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</si>
  <si>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</si>
  <si>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</si>
  <si>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</si>
  <si>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</si>
  <si>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</si>
  <si>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</si>
  <si>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</si>
  <si>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</si>
  <si>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</si>
  <si>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</si>
  <si>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</si>
  <si>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</si>
  <si>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</si>
  <si>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</si>
  <si>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</si>
  <si>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</si>
  <si>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</si>
  <si>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</si>
  <si>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</si>
  <si>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</si>
  <si>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</si>
  <si>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</si>
  <si>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</si>
  <si>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</si>
  <si>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</si>
  <si>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</si>
  <si>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</si>
  <si>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</si>
  <si>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</si>
  <si>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</si>
  <si>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</si>
  <si>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</si>
  <si>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</si>
  <si>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</si>
  <si>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</si>
  <si>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</si>
  <si>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</si>
  <si>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</si>
  <si>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</si>
  <si>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</si>
  <si>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</si>
  <si>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</si>
  <si>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</si>
  <si>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</si>
  <si>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</si>
  <si>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</si>
  <si>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</si>
  <si>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</si>
  <si>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</si>
  <si>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</si>
  <si>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</si>
  <si>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</si>
  <si>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</si>
  <si>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</si>
  <si>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</si>
  <si>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</si>
  <si>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</si>
  <si>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</si>
  <si>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</si>
  <si>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</si>
  <si>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</si>
  <si>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</si>
  <si>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</si>
  <si>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</si>
  <si>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</si>
  <si>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</si>
  <si>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</si>
  <si>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</si>
  <si>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</si>
  <si>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</si>
  <si>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</si>
  <si>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</si>
  <si>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</si>
  <si>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</si>
  <si>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</si>
  <si>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</si>
  <si>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</si>
  <si>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</si>
  <si>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</si>
  <si>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</si>
  <si>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</si>
  <si>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</si>
  <si>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</si>
  <si>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</si>
  <si>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</si>
  <si>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</si>
  <si>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</si>
  <si>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</si>
  <si>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</si>
  <si>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</si>
  <si>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</si>
  <si>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</si>
  <si>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</si>
  <si>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</si>
  <si>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</si>
  <si>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</si>
  <si>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</si>
  <si>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</si>
  <si>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</si>
  <si>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</si>
  <si>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</si>
  <si>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</si>
  <si>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</si>
  <si>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</si>
  <si>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</si>
  <si>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</si>
  <si>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</si>
  <si>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</si>
  <si>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</si>
  <si>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</si>
  <si>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</si>
  <si>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</si>
  <si>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</si>
  <si>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</si>
  <si>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</si>
  <si>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</si>
  <si>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</si>
  <si>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</si>
  <si>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</si>
  <si>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</si>
  <si>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</si>
  <si>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</si>
  <si>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</si>
  <si>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</si>
  <si>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</si>
  <si>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</si>
  <si>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</si>
  <si>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</si>
  <si>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</si>
  <si>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</si>
  <si>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</si>
  <si>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</si>
  <si>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</si>
  <si>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</si>
  <si>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</si>
  <si>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</si>
  <si>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</si>
  <si>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</si>
  <si>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</si>
  <si>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</si>
  <si>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</si>
  <si>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</si>
  <si>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</si>
  <si>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</si>
  <si>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</si>
  <si>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</si>
  <si>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</si>
  <si>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</si>
  <si>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</si>
  <si>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</si>
  <si>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</si>
  <si>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</si>
  <si>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</si>
  <si>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</si>
  <si>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</si>
  <si>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</si>
  <si>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</si>
  <si>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</si>
  <si>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</si>
  <si>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</si>
  <si>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</si>
  <si>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</si>
  <si>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</si>
  <si>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</si>
  <si>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</si>
  <si>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</si>
  <si>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</si>
  <si>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</si>
  <si>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</si>
  <si>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</si>
  <si>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</si>
  <si>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</si>
  <si>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</si>
  <si>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</si>
  <si>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</si>
  <si>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</si>
  <si>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</si>
  <si>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</si>
  <si>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</si>
  <si>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</si>
  <si>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</si>
  <si>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</si>
  <si>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</si>
  <si>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</si>
  <si>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</si>
  <si>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</si>
  <si>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</si>
  <si>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</si>
  <si>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</si>
  <si>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</si>
  <si>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</si>
  <si>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</si>
  <si>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</si>
  <si>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</si>
  <si>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</si>
  <si>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</si>
  <si>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</si>
  <si>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</si>
  <si>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</si>
  <si>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</si>
  <si>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</si>
  <si>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</si>
  <si>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</si>
  <si>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</si>
  <si>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</si>
  <si>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</si>
  <si>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</si>
  <si>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</si>
  <si>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</si>
  <si>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</si>
  <si>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</si>
  <si>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</si>
  <si>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</si>
  <si>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</si>
  <si>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</si>
  <si>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</si>
  <si>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</si>
  <si>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</si>
  <si>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</si>
  <si>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</si>
  <si>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</si>
  <si>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</si>
  <si>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</si>
  <si>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</si>
  <si>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</si>
  <si>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</si>
  <si>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</si>
  <si>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</si>
  <si>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</si>
  <si>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</si>
  <si>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</si>
  <si>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</si>
  <si>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</si>
  <si>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</si>
  <si>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</si>
  <si>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</si>
  <si>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</si>
  <si>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</si>
  <si>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</si>
  <si>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</si>
  <si>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</si>
  <si>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</si>
  <si>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</si>
  <si>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</si>
  <si>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</si>
  <si>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</si>
  <si>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</si>
  <si>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</si>
  <si>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</si>
  <si>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</si>
  <si>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</si>
  <si>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</si>
  <si>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</si>
  <si>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</si>
  <si>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</si>
  <si>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</si>
  <si>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</si>
  <si>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</si>
  <si>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</si>
  <si>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</si>
  <si>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</si>
  <si>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</si>
  <si>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</si>
  <si>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</si>
  <si>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</si>
  <si>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</si>
  <si>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</si>
  <si>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</si>
  <si>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</si>
  <si>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</si>
  <si>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</si>
  <si>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</si>
  <si>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</si>
  <si>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</si>
  <si>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</si>
  <si>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</si>
  <si>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</si>
  <si>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</si>
  <si>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</si>
  <si>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</si>
  <si>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</si>
  <si>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</si>
  <si>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</si>
  <si>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</si>
  <si>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</si>
  <si>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</si>
  <si>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</si>
  <si>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</si>
  <si>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</si>
  <si>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</si>
  <si>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</si>
  <si>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</si>
  <si>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</si>
  <si>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</si>
  <si>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</si>
  <si>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</si>
  <si>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</si>
  <si>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</si>
  <si>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</si>
  <si>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</si>
  <si>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</si>
  <si>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</si>
  <si>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</si>
  <si>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</si>
  <si>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</si>
  <si>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</si>
  <si>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</si>
  <si>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</si>
  <si>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</si>
  <si>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</si>
  <si>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</si>
  <si>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</si>
  <si>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</si>
  <si>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</si>
  <si>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</si>
  <si>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</si>
  <si>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</si>
  <si>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</si>
  <si>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</si>
  <si>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</si>
  <si>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</si>
  <si>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</si>
  <si>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</si>
  <si>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</si>
  <si>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</si>
  <si>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</si>
  <si>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</si>
  <si>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</si>
  <si>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</si>
  <si>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</si>
  <si>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</si>
  <si>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</si>
  <si>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</si>
  <si>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</si>
  <si>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</si>
  <si>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</si>
  <si>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</si>
  <si>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</si>
  <si>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</si>
  <si>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</si>
  <si>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</si>
  <si>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</si>
  <si>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</si>
  <si>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</si>
  <si>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</si>
  <si>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</si>
  <si>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</si>
  <si>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</si>
  <si>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</si>
  <si>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</si>
  <si>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</si>
  <si>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</si>
  <si>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</si>
  <si>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</si>
  <si>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</si>
  <si>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</si>
  <si>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</si>
  <si>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</si>
  <si>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</si>
  <si>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</si>
  <si>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</si>
  <si>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</si>
  <si>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</si>
  <si>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</si>
  <si>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</si>
  <si>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</si>
  <si>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</si>
  <si>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</si>
  <si>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</si>
  <si>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</si>
  <si>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</si>
  <si>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</si>
  <si>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</si>
  <si>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</si>
  <si>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</si>
  <si>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</si>
  <si>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</si>
  <si>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</si>
  <si>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</si>
  <si>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</si>
  <si>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</si>
  <si>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</si>
  <si>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</si>
  <si>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</si>
  <si>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</si>
  <si>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</si>
  <si>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</si>
  <si>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</si>
  <si>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</si>
  <si>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</si>
  <si>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</si>
  <si>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</si>
  <si>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</si>
  <si>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</si>
  <si>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</si>
  <si>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</si>
  <si>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</si>
  <si>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</si>
  <si>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</si>
  <si>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</si>
  <si>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</si>
  <si>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</si>
  <si>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</si>
  <si>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</si>
  <si>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</si>
  <si>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</si>
  <si>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</si>
  <si>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</si>
  <si>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</si>
  <si>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</si>
  <si>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</si>
  <si>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</si>
  <si>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</si>
  <si>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</si>
  <si>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</si>
  <si>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</si>
  <si>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</si>
  <si>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</si>
  <si>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</si>
  <si>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</si>
  <si>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</si>
  <si>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</si>
  <si>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</si>
  <si>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</si>
  <si>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</si>
  <si>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</si>
  <si>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</si>
  <si>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</si>
  <si>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</si>
  <si>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</si>
  <si>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</si>
  <si>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</si>
  <si>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</si>
  <si>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</si>
  <si>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</si>
  <si>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</si>
  <si>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</si>
  <si>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</si>
  <si>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</si>
  <si>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</si>
  <si>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</si>
  <si>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</si>
  <si>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</si>
  <si>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</si>
  <si>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</si>
  <si>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</si>
  <si>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</si>
  <si>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</si>
  <si>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</si>
  <si>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</si>
  <si>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</si>
  <si>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</si>
  <si>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</si>
  <si>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</si>
  <si>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</si>
  <si>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</si>
  <si>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</si>
  <si>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</si>
  <si>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</si>
  <si>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</si>
  <si>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</si>
  <si>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</si>
  <si>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</si>
  <si>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</si>
  <si>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</si>
  <si>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</si>
  <si>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</si>
  <si>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</si>
  <si>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</si>
  <si>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</si>
  <si>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</si>
  <si>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</si>
  <si>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</si>
  <si>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</si>
  <si>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</si>
  <si>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</si>
  <si>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</si>
  <si>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</si>
  <si>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</si>
  <si>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</si>
  <si>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</si>
  <si>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</si>
  <si>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</si>
  <si>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</si>
  <si>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</si>
  <si>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</si>
  <si>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</si>
  <si>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</si>
  <si>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</si>
  <si>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</si>
  <si>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</si>
  <si>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</si>
  <si>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</si>
  <si>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</si>
  <si>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</si>
  <si>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</si>
  <si>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</si>
  <si>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</si>
  <si>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</si>
  <si>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</si>
  <si>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</si>
  <si>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</si>
  <si>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</si>
  <si>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</si>
  <si>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</si>
  <si>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</si>
  <si>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</si>
  <si>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</si>
  <si>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</si>
  <si>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</si>
  <si>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</si>
  <si>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</si>
  <si>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</si>
  <si>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</si>
  <si>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</si>
  <si>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</si>
  <si>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</si>
  <si>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</si>
  <si>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</si>
  <si>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</si>
  <si>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</si>
  <si>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</si>
  <si>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</si>
  <si>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</si>
  <si>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</si>
  <si>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</si>
  <si>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</si>
  <si>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</si>
  <si>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</si>
  <si>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</si>
  <si>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</si>
  <si>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</si>
  <si>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</si>
  <si>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</si>
  <si>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</si>
  <si>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</si>
  <si>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</si>
  <si>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</si>
  <si>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</si>
  <si>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</si>
  <si>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</si>
  <si>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</si>
  <si>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</si>
  <si>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</si>
  <si>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</si>
  <si>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</si>
  <si>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</si>
  <si>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</si>
  <si>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</si>
  <si>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</si>
  <si>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</si>
  <si>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</si>
  <si>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</si>
  <si>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</si>
  <si>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</si>
  <si>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</si>
  <si>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</si>
  <si>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</si>
  <si>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</si>
  <si>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</si>
  <si>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</si>
  <si>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</si>
  <si>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</si>
  <si>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</si>
  <si>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</si>
  <si>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</si>
  <si>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</si>
  <si>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</si>
  <si>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</si>
  <si>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</si>
  <si>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</si>
  <si>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</si>
  <si>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</si>
  <si>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</si>
  <si>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</si>
  <si>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</si>
  <si>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</si>
  <si>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</si>
  <si>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</si>
  <si>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</si>
  <si>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</si>
  <si>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</si>
  <si>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</si>
  <si>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</si>
  <si>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</si>
  <si>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</si>
  <si>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</si>
  <si>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</si>
  <si>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</si>
  <si>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</si>
  <si>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</si>
  <si>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</si>
  <si>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</si>
  <si>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</si>
  <si>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</si>
  <si>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</si>
  <si>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</si>
  <si>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</si>
  <si>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</si>
  <si>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</si>
  <si>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</si>
  <si>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</si>
  <si>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</si>
  <si>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</si>
  <si>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</si>
  <si>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</si>
  <si>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</si>
  <si>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</si>
  <si>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</si>
  <si>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</si>
  <si>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</si>
  <si>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</si>
  <si>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</si>
  <si>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</si>
  <si>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</si>
  <si>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</si>
  <si>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</si>
  <si>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</si>
  <si>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</si>
  <si>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</si>
  <si>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</si>
  <si>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</si>
  <si>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</si>
  <si>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</si>
  <si>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</si>
  <si>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</si>
  <si>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</si>
  <si>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</si>
  <si>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</si>
  <si>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</si>
  <si>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</si>
  <si>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</si>
  <si>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</si>
  <si>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</si>
  <si>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</si>
  <si>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</si>
  <si>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</si>
  <si>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</si>
  <si>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</si>
  <si>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</si>
  <si>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</si>
  <si>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</si>
  <si>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</si>
  <si>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</si>
  <si>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</si>
  <si>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</si>
  <si>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</si>
  <si>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</si>
  <si>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</si>
  <si>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</si>
  <si>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</si>
  <si>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</si>
  <si>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</si>
  <si>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</si>
  <si>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</si>
  <si>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</si>
  <si>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</si>
  <si>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</si>
  <si>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</si>
  <si>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</si>
  <si>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</si>
  <si>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</si>
  <si>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</si>
  <si>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</si>
  <si>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</si>
  <si>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</si>
  <si>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</si>
  <si>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</si>
  <si>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</si>
  <si>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</si>
  <si>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</si>
  <si>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</si>
  <si>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</si>
  <si>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</si>
  <si>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</si>
  <si>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</si>
  <si>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</si>
  <si>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</si>
  <si>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</si>
  <si>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</si>
  <si>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</si>
  <si>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</si>
  <si>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</si>
  <si>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</si>
  <si>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</si>
  <si>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</si>
  <si>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</si>
  <si>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</si>
  <si>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</si>
  <si>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</si>
  <si>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</si>
  <si>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</si>
  <si>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</si>
  <si>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</si>
  <si>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</si>
  <si>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</si>
  <si>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</si>
  <si>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</si>
  <si>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</si>
  <si>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</si>
  <si>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</si>
  <si>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</si>
  <si>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</si>
  <si>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</si>
  <si>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</si>
  <si>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</si>
  <si>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</si>
  <si>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</si>
  <si>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</si>
  <si>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</si>
  <si>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</si>
  <si>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</si>
  <si>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</si>
  <si>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</si>
  <si>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</si>
  <si>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</si>
  <si>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</si>
  <si>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</si>
  <si>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</si>
  <si>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</si>
  <si>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</si>
  <si>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</si>
  <si>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</si>
  <si>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</si>
  <si>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</si>
  <si>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</si>
  <si>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</si>
  <si>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</si>
  <si>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</si>
  <si>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</si>
  <si>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</si>
  <si>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</si>
  <si>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</si>
  <si>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</si>
  <si>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</si>
  <si>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</si>
  <si>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</si>
  <si>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</si>
  <si>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</si>
  <si>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</si>
  <si>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</si>
  <si>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</si>
  <si>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</si>
  <si>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</si>
  <si>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</si>
  <si>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</si>
  <si>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</si>
  <si>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</si>
  <si>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</si>
  <si>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</si>
  <si>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</si>
  <si>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</si>
  <si>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</si>
  <si>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</si>
  <si>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</si>
  <si>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</si>
  <si>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</si>
  <si>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</si>
  <si>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</si>
  <si>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</si>
  <si>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</si>
  <si>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</si>
  <si>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</si>
  <si>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</si>
  <si>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</si>
  <si>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</si>
  <si>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</si>
  <si>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</si>
  <si>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</si>
  <si>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</si>
  <si>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</si>
  <si>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</si>
  <si>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</si>
  <si>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</si>
  <si>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</si>
  <si>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</si>
  <si>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</si>
  <si>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</si>
  <si>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</si>
  <si>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</si>
  <si>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</si>
  <si>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</si>
  <si>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</si>
  <si>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</si>
  <si>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</si>
  <si>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</si>
  <si>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</si>
  <si>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</si>
  <si>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</si>
  <si>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</si>
  <si>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</si>
  <si>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</si>
  <si>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</si>
  <si>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</si>
  <si>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</si>
  <si>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</si>
  <si>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</si>
  <si>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</si>
  <si>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</si>
  <si>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</si>
  <si>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</si>
  <si>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</si>
  <si>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</si>
  <si>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</si>
  <si>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</si>
  <si>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</si>
  <si>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</si>
  <si>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</si>
  <si>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</si>
  <si>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</si>
  <si>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</si>
  <si>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</si>
  <si>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</si>
  <si>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</si>
  <si>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</si>
  <si>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</si>
  <si>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</si>
  <si>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</si>
  <si>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</si>
  <si>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</si>
  <si>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</si>
  <si>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</si>
  <si>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</si>
  <si>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</si>
  <si>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</si>
  <si>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</si>
  <si>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</si>
  <si>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</si>
  <si>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</si>
  <si>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</si>
  <si>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</si>
  <si>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</si>
  <si>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</si>
  <si>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</si>
  <si>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</si>
  <si>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</si>
  <si>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</si>
  <si>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</si>
  <si>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</si>
  <si>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</si>
  <si>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</si>
  <si>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</si>
  <si>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</si>
  <si>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</si>
  <si>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</si>
  <si>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</si>
  <si>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</si>
  <si>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</si>
  <si>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</si>
  <si>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</si>
  <si>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</si>
  <si>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</si>
  <si>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</si>
  <si>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</si>
  <si>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</si>
  <si>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</si>
  <si>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</si>
  <si>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</si>
  <si>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</si>
  <si>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</si>
  <si>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</si>
  <si>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</si>
  <si>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</si>
  <si>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</si>
  <si>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</si>
  <si>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</si>
  <si>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</si>
  <si>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</si>
  <si>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</si>
  <si>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</si>
  <si>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</si>
  <si>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</si>
  <si>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</si>
  <si>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</si>
  <si>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</si>
  <si>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</si>
  <si>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</si>
  <si>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</si>
  <si>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</si>
  <si>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</si>
  <si>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</si>
  <si>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</si>
  <si>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</si>
  <si>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</si>
  <si>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</si>
  <si>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</si>
  <si>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</si>
  <si>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</si>
  <si>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</si>
  <si>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</si>
  <si>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</si>
  <si>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</si>
  <si>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</si>
  <si>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</si>
  <si>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</si>
  <si>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</si>
  <si>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</si>
  <si>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</si>
  <si>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</si>
  <si>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</si>
  <si>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</si>
  <si>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</si>
  <si>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</si>
  <si>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</si>
  <si>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</si>
  <si>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</si>
  <si>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</si>
  <si>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</si>
  <si>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</si>
  <si>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</si>
  <si>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</si>
  <si>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</si>
  <si>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</si>
  <si>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</si>
  <si>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</si>
  <si>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</si>
  <si>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</si>
  <si>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</si>
  <si>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</si>
  <si>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</si>
  <si>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</si>
  <si>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</si>
  <si>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</si>
  <si>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</si>
  <si>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</si>
  <si>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</si>
  <si>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</si>
  <si>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</si>
  <si>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</si>
  <si>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</si>
  <si>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</si>
  <si>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</si>
  <si>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</si>
  <si>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</si>
  <si>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</si>
  <si>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</si>
  <si>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</si>
  <si>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</si>
  <si>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</si>
  <si>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</si>
  <si>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</si>
  <si>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</si>
  <si>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</si>
  <si>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</si>
  <si>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</si>
  <si>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</si>
  <si>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</si>
  <si>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</si>
  <si>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</si>
  <si>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</si>
  <si>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</si>
  <si>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</si>
  <si>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</si>
  <si>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</si>
  <si>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</si>
  <si>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</si>
  <si>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</si>
  <si>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</si>
  <si>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</si>
  <si>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</si>
  <si>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</si>
  <si>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</si>
  <si>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</si>
  <si>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</si>
  <si>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</si>
  <si>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</si>
  <si>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</si>
  <si>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</si>
  <si>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</si>
  <si>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</si>
  <si>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</si>
  <si>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</si>
  <si>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</si>
  <si>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</si>
  <si>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</si>
  <si>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</si>
  <si>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</si>
  <si>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</si>
  <si>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</si>
  <si>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</si>
  <si>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</si>
  <si>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</si>
  <si>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</si>
  <si>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</si>
  <si>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</si>
  <si>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</si>
  <si>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</si>
  <si>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</si>
  <si>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</si>
  <si>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</si>
  <si>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</si>
  <si>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</si>
  <si>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</si>
  <si>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</si>
  <si>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</si>
  <si>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</si>
  <si>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</si>
  <si>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</si>
  <si>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</si>
  <si>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</si>
  <si>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</si>
  <si>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</si>
  <si>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</si>
  <si>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</si>
  <si>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</si>
  <si>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</si>
  <si>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</si>
  <si>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</si>
  <si>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</si>
  <si>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</si>
  <si>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</si>
  <si>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</si>
  <si>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</si>
  <si>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</si>
  <si>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</si>
  <si>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</si>
  <si>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</si>
  <si>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</si>
  <si>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</si>
  <si>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</si>
  <si>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</si>
  <si>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</si>
  <si>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</si>
  <si>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</si>
  <si>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</si>
  <si>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</si>
  <si>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</si>
  <si>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</si>
  <si>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</si>
  <si>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</si>
  <si>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</si>
  <si>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</si>
  <si>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</si>
  <si>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</si>
  <si>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</si>
  <si>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</si>
  <si>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</si>
  <si>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</si>
  <si>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</si>
  <si>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</si>
  <si>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</si>
  <si>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</si>
  <si>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</si>
  <si>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</si>
  <si>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</si>
  <si>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</si>
  <si>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</si>
  <si>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</si>
  <si>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</si>
  <si>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</si>
  <si>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</si>
  <si>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</si>
  <si>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</si>
  <si>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</si>
  <si>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</si>
  <si>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</si>
  <si>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</si>
  <si>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</si>
  <si>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</si>
  <si>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</si>
  <si>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</si>
  <si>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</si>
  <si>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</si>
  <si>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</si>
  <si>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</si>
  <si>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</si>
  <si>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</si>
  <si>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</si>
  <si>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</si>
  <si>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</si>
  <si>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</si>
  <si>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</si>
  <si>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</si>
  <si>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</si>
  <si>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</si>
  <si>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</si>
  <si>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</si>
  <si>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</si>
  <si>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</si>
  <si>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</si>
  <si>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</si>
  <si>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</si>
  <si>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</si>
  <si>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</si>
  <si>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</si>
  <si>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</si>
  <si>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</si>
  <si>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</si>
  <si>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</si>
  <si>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</si>
  <si>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</si>
  <si>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</si>
  <si>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</si>
  <si>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</si>
  <si>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</si>
  <si>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</si>
  <si>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</si>
  <si>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</si>
  <si>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</si>
  <si>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</si>
  <si>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</si>
  <si>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</si>
  <si>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</si>
  <si>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</si>
  <si>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</si>
  <si>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</si>
  <si>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</si>
  <si>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</si>
  <si>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</si>
  <si>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</si>
  <si>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</si>
  <si>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</si>
  <si>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</si>
  <si>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</si>
  <si>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</si>
  <si>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</si>
  <si>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</si>
  <si>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</si>
  <si>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</si>
  <si>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</si>
  <si>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</si>
  <si>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</si>
  <si>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</si>
  <si>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</si>
  <si>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</si>
  <si>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</si>
  <si>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</si>
  <si>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</si>
  <si>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</si>
  <si>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</si>
  <si>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</si>
  <si>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</si>
  <si>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</si>
  <si>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</si>
  <si>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</si>
  <si>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</si>
  <si>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</si>
  <si>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</si>
  <si>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</si>
  <si>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</si>
  <si>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</si>
  <si>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</si>
  <si>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</si>
  <si>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</si>
  <si>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</si>
  <si>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</si>
  <si>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</si>
  <si>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</si>
  <si>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</si>
  <si>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</si>
  <si>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</si>
  <si>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</si>
  <si>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</si>
  <si>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</si>
  <si>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</si>
  <si>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</si>
  <si>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</si>
  <si>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</si>
  <si>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</si>
  <si>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</si>
  <si>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</si>
  <si>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</si>
  <si>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</si>
  <si>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</si>
  <si>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</si>
  <si>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</si>
  <si>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</si>
  <si>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</si>
  <si>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</si>
  <si>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</si>
  <si>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</si>
  <si>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</si>
  <si>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</si>
  <si>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</si>
  <si>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</si>
  <si>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</si>
  <si>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</si>
  <si>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</si>
  <si>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</si>
  <si>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</si>
  <si>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</si>
  <si>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</si>
  <si>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</si>
  <si>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</si>
  <si>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</si>
  <si>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</si>
  <si>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</si>
  <si>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</si>
  <si>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</si>
  <si>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</si>
  <si>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</si>
  <si>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</si>
  <si>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</si>
  <si>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</si>
  <si>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</si>
  <si>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</si>
  <si>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</si>
  <si>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</si>
  <si>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</si>
  <si>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</si>
  <si>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</si>
  <si>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</si>
  <si>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</si>
  <si>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</si>
  <si>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</si>
  <si>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</si>
  <si>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</si>
  <si>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</si>
  <si>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</si>
  <si>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</si>
  <si>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</si>
  <si>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</si>
  <si>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</si>
  <si>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</si>
  <si>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</si>
  <si>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</si>
  <si>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</si>
  <si>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</si>
  <si>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</si>
  <si>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</si>
  <si>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</si>
  <si>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</si>
  <si>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</si>
  <si>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</si>
  <si>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</si>
  <si>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</si>
  <si>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</si>
  <si>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</si>
  <si>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</si>
  <si>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</si>
  <si>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</si>
  <si>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</si>
  <si>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</si>
  <si>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</si>
  <si>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</si>
  <si>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</si>
  <si>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</si>
  <si>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</si>
  <si>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</si>
  <si>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</si>
  <si>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</si>
  <si>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</si>
  <si>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</si>
  <si>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</si>
  <si>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</si>
  <si>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</si>
  <si>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</si>
  <si>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</si>
  <si>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</si>
  <si>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</si>
  <si>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</si>
  <si>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</si>
  <si>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</si>
  <si>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</si>
  <si>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</si>
  <si>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</si>
  <si>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</si>
  <si>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</si>
  <si>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</si>
  <si>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</si>
  <si>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</si>
  <si>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</si>
  <si>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</si>
  <si>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</si>
  <si>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</si>
  <si>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</si>
  <si>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</si>
  <si>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</si>
  <si>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</si>
  <si>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</si>
  <si>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</si>
  <si>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</si>
  <si>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</si>
  <si>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</si>
  <si>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</si>
  <si>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</si>
  <si>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</si>
  <si>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</si>
  <si>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</si>
  <si>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</si>
  <si>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</si>
  <si>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</si>
  <si>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</si>
  <si>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</si>
  <si>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</si>
  <si>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</si>
  <si>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</si>
  <si>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</si>
  <si>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</si>
  <si>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</si>
  <si>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</si>
  <si>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</si>
  <si>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</si>
  <si>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</si>
  <si>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</si>
  <si>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</si>
  <si>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</si>
  <si>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</si>
  <si>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</si>
  <si>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</si>
  <si>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</si>
  <si>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</si>
  <si>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</si>
  <si>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</si>
  <si>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</si>
  <si>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</si>
  <si>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</si>
  <si>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</si>
  <si>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</si>
  <si>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</si>
  <si>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</si>
  <si>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</si>
  <si>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</si>
  <si>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</si>
  <si>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</si>
  <si>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</si>
  <si>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</si>
  <si>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</si>
  <si>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</si>
  <si>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</si>
  <si>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</si>
  <si>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</si>
  <si>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</si>
  <si>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</si>
  <si>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</si>
  <si>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</si>
  <si>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</si>
  <si>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</si>
  <si>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</si>
  <si>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</si>
  <si>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</si>
  <si>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</si>
  <si>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</si>
  <si>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</si>
  <si>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</si>
  <si>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</si>
  <si>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</si>
  <si>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</si>
  <si>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</si>
  <si>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</si>
  <si>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</si>
  <si>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</si>
  <si>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</si>
  <si>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</si>
  <si>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</si>
  <si>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</si>
  <si>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</si>
  <si>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</si>
  <si>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</si>
  <si>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</si>
  <si>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</si>
  <si>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</si>
  <si>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</si>
  <si>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</si>
  <si>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</si>
  <si>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</si>
  <si>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</si>
  <si>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</si>
  <si>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</si>
  <si>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</si>
  <si>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</si>
  <si>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</si>
  <si>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</si>
  <si>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</si>
  <si>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</si>
  <si>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</si>
  <si>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</si>
  <si>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</si>
  <si>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</si>
  <si>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</si>
  <si>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</si>
  <si>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</si>
  <si>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</si>
  <si>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</si>
  <si>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</si>
  <si>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</si>
  <si>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</si>
  <si>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</si>
  <si>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</si>
  <si>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</si>
  <si>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</si>
  <si>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</si>
  <si>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</si>
  <si>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</si>
  <si>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</si>
  <si>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</si>
  <si>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</si>
  <si>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</si>
  <si>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</si>
  <si>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</si>
  <si>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</si>
  <si>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</si>
  <si>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</si>
  <si>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</si>
  <si>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</si>
  <si>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</si>
  <si>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</si>
  <si>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</si>
  <si>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</si>
  <si>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</si>
  <si>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</si>
  <si>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</si>
  <si>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</si>
  <si>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</si>
  <si>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</si>
  <si>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</si>
  <si>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</si>
  <si>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</si>
  <si>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</si>
  <si>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</si>
  <si>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</si>
  <si>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</si>
  <si>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</si>
  <si>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</si>
  <si>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</si>
  <si>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</si>
  <si>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</si>
  <si>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</si>
  <si>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</si>
  <si>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</si>
  <si>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</si>
  <si>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</si>
  <si>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</si>
  <si>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</si>
  <si>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</si>
  <si>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</si>
  <si>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</si>
  <si>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</si>
  <si>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</si>
  <si>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</si>
  <si>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</si>
  <si>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</si>
  <si>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</si>
  <si>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</si>
  <si>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</si>
  <si>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</si>
  <si>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</si>
  <si>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</si>
  <si>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</si>
  <si>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</si>
  <si>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</si>
  <si>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</si>
  <si>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</si>
  <si>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</si>
  <si>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</si>
  <si>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</si>
  <si>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</si>
  <si>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</si>
  <si>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</si>
  <si>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</si>
  <si>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</si>
  <si>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</si>
  <si>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</si>
  <si>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</si>
  <si>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</si>
  <si>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</si>
  <si>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</si>
  <si>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</si>
  <si>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</si>
  <si>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</si>
  <si>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</si>
  <si>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</si>
  <si>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</si>
  <si>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</si>
  <si>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</si>
  <si>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</si>
  <si>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</si>
  <si>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</si>
  <si>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</si>
  <si>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</si>
  <si>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</si>
  <si>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</si>
  <si>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</si>
  <si>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</si>
  <si>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</si>
  <si>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</si>
  <si>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</si>
  <si>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</si>
  <si>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</si>
  <si>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</si>
  <si>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</si>
  <si>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</si>
  <si>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</si>
  <si>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</si>
  <si>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</si>
  <si>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</si>
  <si>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</si>
  <si>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</si>
  <si>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</si>
  <si>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</si>
  <si>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</si>
  <si>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</si>
  <si>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</si>
  <si>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</si>
  <si>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</si>
  <si>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</si>
  <si>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</si>
  <si>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</si>
  <si>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</si>
  <si>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</si>
  <si>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</si>
  <si>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</si>
  <si>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</si>
  <si>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</si>
  <si>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</si>
  <si>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</si>
  <si>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</si>
  <si>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</si>
  <si>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</si>
  <si>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</si>
  <si>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</si>
  <si>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</si>
  <si>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</si>
  <si>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</si>
  <si>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</si>
  <si>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</si>
  <si>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</si>
  <si>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</si>
  <si>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</si>
  <si>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</si>
  <si>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</si>
  <si>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</si>
  <si>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</si>
  <si>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</si>
  <si>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</si>
  <si>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</si>
  <si>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</si>
  <si>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</si>
  <si>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</si>
  <si>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</si>
  <si>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</si>
  <si>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</si>
  <si>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</si>
  <si>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</si>
  <si>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</si>
  <si>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</si>
  <si>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</si>
  <si>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</si>
  <si>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</si>
  <si>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</si>
  <si>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</si>
  <si>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</si>
  <si>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</si>
  <si>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</si>
  <si>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</si>
  <si>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</si>
  <si>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</si>
  <si>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</si>
  <si>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</si>
  <si>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</si>
  <si>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</si>
  <si>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</si>
  <si>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</si>
  <si>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</si>
  <si>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</si>
  <si>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</si>
  <si>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</si>
  <si>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</si>
  <si>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</si>
  <si>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</si>
  <si>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</si>
  <si>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</si>
  <si>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</si>
  <si>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</si>
  <si>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</si>
  <si>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</si>
  <si>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</si>
  <si>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</si>
  <si>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</si>
  <si>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</si>
  <si>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</si>
  <si>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</si>
  <si>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</si>
  <si>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</si>
  <si>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</si>
  <si>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</si>
  <si>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</si>
  <si>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</si>
  <si>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</si>
  <si>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</si>
  <si>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</si>
  <si>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</si>
  <si>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</si>
  <si>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</si>
  <si>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</si>
  <si>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</si>
  <si>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</si>
  <si>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</si>
  <si>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</si>
  <si>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</si>
  <si>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</si>
  <si>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</si>
  <si>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</si>
  <si>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</si>
  <si>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</si>
  <si>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</si>
  <si>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</si>
  <si>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</si>
  <si>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</si>
  <si>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</si>
  <si>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</si>
  <si>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</si>
  <si>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</si>
  <si>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</si>
  <si>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</si>
  <si>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</si>
  <si>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</si>
  <si>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</si>
  <si>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</si>
  <si>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</si>
  <si>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</si>
  <si>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</si>
  <si>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</si>
  <si>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</si>
  <si>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</si>
  <si>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</si>
  <si>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</si>
  <si>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</si>
  <si>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</si>
  <si>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</si>
  <si>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</si>
  <si>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</si>
  <si>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</si>
  <si>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</si>
  <si>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</si>
  <si>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</si>
  <si>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</si>
  <si>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</si>
  <si>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</si>
  <si>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</si>
  <si>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</si>
  <si>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</si>
  <si>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</si>
  <si>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</si>
  <si>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</si>
  <si>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</si>
  <si>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</si>
  <si>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</si>
  <si>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</si>
  <si>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</si>
  <si>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</si>
  <si>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</si>
  <si>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</si>
  <si>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</si>
  <si>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</si>
  <si>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</si>
  <si>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</si>
  <si>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</si>
  <si>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</si>
  <si>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</si>
  <si>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</si>
  <si>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</si>
  <si>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</si>
  <si>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</si>
  <si>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</si>
  <si>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</si>
  <si>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</si>
  <si>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</si>
  <si>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</si>
  <si>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</si>
  <si>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</si>
  <si>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</si>
  <si>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</si>
  <si>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</si>
  <si>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</si>
  <si>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</si>
  <si>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</si>
  <si>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</si>
  <si>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</si>
  <si>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</si>
  <si>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</si>
  <si>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</si>
  <si>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</si>
  <si>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</si>
  <si>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</si>
  <si>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</si>
  <si>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</si>
  <si>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</si>
  <si>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</si>
  <si>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</si>
  <si>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</si>
  <si>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</si>
  <si>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</si>
  <si>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</si>
  <si>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</si>
  <si>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</si>
  <si>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</si>
  <si>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</si>
  <si>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</si>
  <si>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</si>
  <si>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</si>
  <si>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</si>
  <si>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</si>
  <si>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</si>
  <si>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</si>
  <si>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</si>
  <si>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</si>
  <si>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</si>
  <si>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</si>
  <si>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</si>
  <si>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</si>
  <si>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</si>
  <si>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</si>
  <si>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</si>
  <si>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</si>
  <si>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</si>
  <si>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</si>
  <si>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</si>
  <si>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</si>
  <si>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</si>
  <si>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</si>
  <si>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</si>
  <si>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</si>
  <si>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</si>
  <si>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</si>
  <si>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</si>
  <si>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</si>
  <si>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</si>
  <si>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</si>
  <si>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</si>
  <si>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</si>
  <si>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</si>
  <si>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</si>
  <si>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</si>
  <si>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</si>
  <si>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</si>
  <si>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</si>
  <si>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</si>
  <si>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</si>
  <si>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</si>
  <si>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</si>
  <si>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</si>
  <si>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</si>
  <si>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</si>
  <si>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</si>
  <si>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</si>
  <si>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</si>
  <si>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</si>
  <si>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</si>
  <si>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</si>
  <si>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</si>
  <si>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</si>
  <si>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</si>
  <si>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</si>
  <si>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</si>
  <si>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</si>
  <si>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</si>
  <si>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</si>
  <si>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</si>
  <si>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</si>
  <si>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</si>
  <si>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</si>
  <si>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</si>
  <si>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</si>
  <si>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</si>
  <si>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</si>
  <si>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</si>
  <si>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</si>
  <si>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</si>
  <si>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</si>
  <si>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</si>
  <si>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</si>
  <si>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</si>
  <si>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</si>
  <si>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</si>
  <si>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</si>
  <si>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</si>
  <si>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</si>
  <si>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</si>
  <si>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</si>
  <si>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</si>
  <si>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</si>
  <si>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</si>
  <si>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</si>
  <si>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</si>
  <si>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</si>
  <si>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</si>
  <si>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</si>
  <si>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</si>
  <si>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</si>
  <si>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</si>
  <si>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</si>
  <si>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</si>
  <si>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</si>
  <si>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</si>
  <si>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</si>
  <si>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</si>
  <si>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</si>
  <si>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</si>
  <si>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</si>
  <si>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</si>
  <si>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</si>
  <si>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</si>
  <si>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</si>
  <si>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</si>
  <si>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</si>
  <si>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</si>
  <si>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</si>
  <si>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</si>
  <si>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</si>
  <si>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</si>
  <si>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</si>
  <si>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</si>
  <si>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</si>
  <si>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</si>
  <si>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</si>
  <si>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</si>
  <si>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</si>
  <si>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</si>
  <si>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</si>
  <si>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</si>
  <si>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</si>
  <si>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</si>
  <si>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</si>
  <si>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</si>
  <si>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</si>
  <si>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</si>
  <si>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</si>
  <si>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</si>
  <si>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</si>
  <si>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</si>
  <si>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</si>
  <si>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</si>
  <si>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</si>
  <si>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</si>
  <si>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</si>
  <si>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</si>
  <si>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</si>
  <si>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</si>
  <si>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</si>
  <si>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</si>
  <si>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</si>
  <si>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</si>
  <si>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</si>
  <si>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</si>
  <si>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</si>
  <si>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</si>
  <si>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</si>
  <si>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</si>
  <si>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</si>
  <si>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</si>
  <si>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</si>
  <si>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</si>
  <si>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</si>
  <si>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</si>
  <si>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</si>
  <si>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</si>
  <si>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</si>
  <si>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</si>
  <si>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</si>
  <si>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</si>
  <si>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</si>
  <si>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</si>
  <si>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</si>
  <si>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</si>
  <si>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</si>
  <si>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</si>
  <si>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</si>
  <si>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</si>
  <si>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</si>
  <si>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</si>
  <si>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</si>
  <si>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</si>
  <si>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</si>
  <si>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</si>
  <si>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</si>
  <si>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</si>
  <si>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</si>
  <si>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</si>
  <si>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</si>
  <si>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</si>
  <si>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</si>
  <si>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</si>
  <si>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</si>
  <si>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</si>
  <si>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</si>
  <si>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</si>
  <si>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</si>
  <si>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</si>
  <si>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</si>
  <si>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</si>
  <si>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</si>
  <si>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</si>
  <si>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</si>
  <si>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</si>
  <si>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</si>
  <si>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</si>
  <si>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</si>
  <si>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</si>
  <si>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</si>
  <si>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</si>
  <si>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</si>
  <si>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</si>
  <si>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</si>
  <si>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</si>
  <si>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</si>
  <si>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</si>
  <si>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</si>
  <si>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</si>
  <si>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</si>
  <si>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</si>
  <si>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</si>
  <si>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</si>
  <si>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</si>
  <si>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</si>
  <si>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</si>
  <si>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</si>
  <si>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</si>
  <si>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</si>
  <si>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</si>
  <si>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</si>
  <si>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</si>
  <si>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</si>
  <si>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</si>
  <si>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</si>
  <si>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</si>
  <si>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</si>
  <si>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</si>
  <si>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</si>
  <si>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</si>
  <si>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</si>
  <si>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</si>
  <si>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</si>
  <si>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</si>
  <si>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</si>
  <si>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</si>
  <si>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</si>
  <si>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</si>
  <si>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</si>
  <si>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</si>
  <si>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</si>
  <si>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</si>
  <si>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</si>
  <si>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</si>
  <si>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</si>
  <si>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</si>
  <si>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</si>
  <si>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</si>
  <si>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</si>
  <si>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</si>
  <si>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</si>
  <si>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</si>
  <si>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</si>
  <si>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</si>
  <si>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</si>
  <si>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</si>
  <si>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</si>
  <si>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</si>
  <si>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</si>
  <si>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</si>
  <si>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</si>
  <si>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</si>
  <si>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</si>
  <si>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</si>
  <si>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</si>
  <si>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</si>
  <si>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</si>
  <si>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</si>
  <si>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</si>
  <si>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</si>
  <si>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</si>
  <si>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</si>
  <si>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</si>
  <si>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</si>
  <si>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</si>
  <si>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</si>
  <si>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</si>
  <si>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</si>
  <si>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</si>
  <si>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</si>
  <si>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</si>
  <si>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</si>
  <si>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</si>
  <si>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</si>
  <si>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</si>
  <si>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</si>
  <si>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</si>
  <si>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</si>
  <si>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</si>
  <si>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</si>
  <si>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</si>
  <si>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</si>
  <si>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</si>
  <si>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</si>
  <si>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</si>
  <si>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</si>
  <si>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</si>
  <si>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</si>
  <si>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</si>
  <si>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</si>
  <si>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</si>
  <si>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</si>
  <si>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</si>
  <si>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</si>
  <si>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</si>
  <si>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</si>
  <si>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</si>
  <si>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</si>
  <si>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</si>
  <si>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</si>
  <si>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</si>
  <si>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</si>
  <si>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</si>
  <si>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</si>
  <si>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</si>
  <si>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</si>
  <si>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</si>
  <si>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</si>
  <si>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</si>
  <si>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</si>
  <si>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</si>
  <si>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</si>
  <si>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</si>
  <si>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</si>
  <si>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</si>
  <si>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</si>
  <si>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</si>
  <si>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</si>
  <si>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</si>
  <si>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</si>
  <si>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</si>
  <si>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</si>
  <si>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</si>
  <si>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</si>
  <si>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</si>
  <si>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</si>
  <si>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</si>
  <si>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</si>
  <si>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</si>
  <si>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</si>
  <si>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</si>
  <si>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</si>
  <si>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</si>
  <si>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</si>
  <si>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</si>
  <si>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</si>
  <si>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</si>
  <si>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</si>
  <si>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</si>
  <si>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</si>
  <si>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</si>
  <si>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</si>
  <si>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</si>
  <si>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</si>
  <si>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</si>
  <si>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</si>
  <si>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</si>
  <si>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</si>
  <si>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</si>
  <si>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</si>
  <si>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</si>
  <si>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</si>
  <si>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</si>
  <si>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</si>
  <si>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</si>
  <si>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</si>
  <si>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</si>
  <si>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</si>
  <si>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</si>
  <si>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</si>
  <si>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</si>
  <si>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</si>
  <si>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</si>
  <si>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</si>
  <si>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</si>
  <si>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</si>
  <si>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</si>
  <si>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</si>
  <si>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</si>
  <si>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</si>
  <si>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</si>
  <si>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</si>
  <si>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</si>
  <si>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</si>
  <si>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</si>
  <si>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</si>
  <si>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</si>
  <si>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</si>
  <si>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</si>
  <si>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</si>
  <si>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</si>
  <si>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</si>
  <si>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</si>
  <si>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</si>
  <si>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</si>
  <si>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</si>
  <si>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</si>
  <si>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</si>
  <si>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</si>
  <si>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</si>
  <si>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</si>
  <si>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</si>
  <si>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</si>
  <si>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</si>
  <si>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</si>
  <si>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</si>
  <si>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</si>
  <si>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</si>
  <si>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</si>
  <si>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</si>
  <si>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</si>
  <si>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</si>
  <si>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</si>
  <si>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</si>
  <si>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</si>
  <si>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</si>
  <si>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</si>
  <si>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</si>
  <si>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</si>
  <si>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</si>
  <si>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</si>
  <si>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</si>
  <si>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</si>
  <si>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</si>
  <si>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</si>
  <si>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</si>
  <si>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</si>
  <si>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</si>
  <si>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</si>
  <si>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</si>
  <si>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</si>
  <si>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</si>
  <si>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</si>
  <si>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</si>
  <si>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</si>
  <si>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</si>
  <si>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</si>
  <si>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</si>
  <si>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</si>
  <si>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</si>
  <si>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</si>
  <si>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</si>
  <si>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</si>
  <si>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</si>
  <si>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</si>
  <si>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</si>
  <si>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</si>
  <si>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</si>
  <si>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</si>
  <si>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</si>
  <si>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</si>
  <si>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</si>
  <si>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</si>
  <si>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</si>
  <si>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</si>
  <si>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</si>
  <si>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</si>
  <si>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</si>
  <si>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</si>
  <si>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</si>
  <si>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</si>
  <si>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</si>
  <si>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</si>
  <si>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</si>
  <si>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</si>
  <si>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</si>
  <si>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</si>
  <si>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</si>
  <si>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</si>
  <si>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</si>
  <si>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</si>
  <si>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</si>
  <si>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</si>
  <si>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</si>
  <si>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</si>
  <si>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</si>
  <si>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</si>
  <si>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</si>
  <si>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</si>
  <si>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</si>
  <si>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</si>
  <si>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</si>
  <si>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</si>
  <si>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</si>
  <si>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</si>
  <si>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</si>
  <si>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</si>
  <si>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</si>
  <si>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</si>
  <si>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</si>
  <si>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</si>
  <si>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</si>
  <si>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</si>
  <si>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</si>
  <si>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</si>
  <si>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</si>
  <si>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</si>
  <si>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</si>
  <si>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</si>
  <si>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</si>
  <si>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</si>
  <si>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</si>
  <si>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</si>
  <si>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</si>
  <si>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</si>
  <si>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</si>
  <si>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</si>
  <si>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</si>
  <si>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</si>
  <si>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</si>
  <si>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</si>
  <si>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</si>
  <si>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</si>
  <si>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</si>
  <si>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</si>
  <si>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</si>
  <si>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</si>
  <si>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</si>
  <si>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</si>
  <si>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</si>
  <si>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</si>
  <si>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</si>
  <si>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</si>
  <si>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</si>
  <si>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</si>
  <si>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</si>
  <si>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</si>
  <si>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</si>
  <si>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</si>
  <si>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</si>
  <si>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</si>
  <si>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</si>
  <si>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</si>
  <si>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</si>
  <si>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</si>
  <si>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</si>
  <si>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</si>
  <si>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</si>
  <si>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</si>
  <si>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</si>
  <si>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</si>
  <si>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</si>
  <si>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</si>
  <si>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</si>
  <si>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</si>
  <si>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</si>
  <si>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</si>
  <si>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</si>
  <si>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</si>
  <si>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</si>
  <si>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</si>
  <si>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</si>
  <si>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</si>
  <si>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</si>
  <si>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</si>
  <si>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</si>
  <si>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</si>
  <si>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</si>
  <si>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</si>
  <si>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</si>
  <si>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</si>
  <si>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</si>
  <si>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</si>
  <si>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</si>
  <si>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</si>
  <si>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</si>
  <si>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</si>
  <si>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</si>
  <si>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</si>
  <si>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</si>
  <si>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</si>
  <si>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</si>
  <si>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</si>
  <si>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</si>
  <si>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</si>
  <si>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</si>
  <si>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</si>
  <si>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</si>
  <si>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</si>
  <si>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</si>
  <si>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</si>
  <si>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</si>
  <si>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</si>
  <si>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</si>
  <si>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</si>
  <si>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</si>
  <si>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</si>
  <si>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</si>
  <si>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</si>
  <si>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</si>
  <si>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</si>
  <si>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</si>
  <si>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</si>
  <si>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</si>
  <si>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</si>
  <si>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</si>
  <si>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</si>
  <si>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</si>
  <si>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</si>
  <si>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</si>
  <si>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</si>
  <si>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</si>
  <si>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</si>
  <si>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</si>
  <si>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</si>
  <si>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</si>
  <si>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</si>
  <si>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</si>
  <si>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</si>
  <si>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</si>
  <si>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</si>
  <si>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</si>
  <si>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</si>
  <si>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</si>
  <si>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</si>
  <si>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</si>
  <si>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</si>
  <si>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</si>
  <si>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</si>
  <si>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</si>
  <si>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</si>
  <si>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</si>
  <si>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</si>
  <si>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</si>
  <si>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</si>
  <si>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</si>
  <si>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</si>
  <si>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</si>
  <si>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</si>
  <si>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</si>
  <si>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</si>
  <si>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</si>
  <si>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</si>
  <si>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</si>
  <si>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</si>
  <si>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</si>
  <si>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</si>
  <si>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</si>
  <si>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</si>
  <si>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</si>
  <si>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</si>
  <si>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</si>
  <si>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</si>
  <si>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</si>
  <si>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</si>
  <si>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</si>
  <si>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</si>
  <si>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</si>
  <si>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</si>
  <si>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</si>
  <si>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</si>
  <si>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</si>
  <si>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</si>
  <si>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</si>
  <si>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</si>
  <si>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</si>
  <si>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</si>
  <si>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</si>
  <si>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</si>
  <si>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</si>
  <si>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</si>
  <si>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</si>
  <si>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</si>
  <si>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</si>
  <si>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</si>
  <si>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</si>
  <si>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</si>
  <si>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</si>
  <si>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</si>
  <si>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</si>
  <si>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</si>
  <si>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</si>
  <si>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</si>
  <si>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</si>
  <si>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</si>
  <si>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</si>
  <si>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</si>
  <si>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</si>
  <si>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</si>
  <si>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</si>
  <si>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</si>
  <si>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</si>
  <si>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</si>
  <si>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</si>
  <si>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</si>
  <si>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</si>
  <si>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</si>
  <si>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</si>
  <si>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</si>
  <si>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</si>
  <si>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</si>
  <si>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</si>
  <si>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</si>
  <si>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</si>
  <si>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</si>
  <si>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</si>
  <si>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</si>
  <si>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</si>
  <si>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</si>
  <si>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</si>
  <si>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</si>
  <si>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</si>
  <si>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</si>
  <si>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</si>
  <si>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</si>
  <si>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</si>
  <si>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</si>
  <si>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</si>
  <si>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</si>
  <si>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</si>
  <si>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</si>
  <si>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</si>
  <si>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</si>
  <si>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</si>
  <si>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</si>
  <si>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</si>
  <si>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</si>
  <si>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</si>
  <si>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</si>
  <si>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</si>
  <si>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</si>
  <si>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</si>
  <si>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</si>
  <si>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</si>
  <si>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</si>
  <si>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</si>
  <si>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</si>
  <si>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</si>
  <si>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</si>
  <si>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</si>
  <si>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</si>
  <si>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</si>
  <si>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</si>
  <si>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</si>
  <si>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</si>
  <si>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</si>
  <si>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</si>
  <si>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</si>
  <si>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</si>
  <si>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</si>
  <si>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</si>
  <si>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</si>
  <si>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</si>
  <si>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</si>
  <si>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</si>
  <si>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</si>
  <si>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</si>
  <si>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</si>
  <si>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</si>
  <si>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</si>
  <si>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</si>
  <si>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</si>
  <si>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</si>
  <si>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</si>
  <si>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</si>
  <si>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</si>
  <si>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</si>
  <si>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</si>
  <si>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</si>
  <si>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</si>
  <si>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</si>
  <si>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</si>
  <si>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</si>
  <si>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</si>
  <si>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</si>
  <si>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</si>
  <si>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</si>
  <si>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</si>
  <si>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</si>
  <si>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</si>
  <si>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</si>
  <si>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</si>
  <si>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</si>
  <si>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</si>
  <si>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</si>
  <si>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</si>
  <si>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</si>
  <si>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</si>
  <si>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</si>
  <si>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</si>
  <si>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</si>
  <si>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</si>
  <si>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</si>
  <si>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</si>
  <si>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</si>
  <si>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</si>
  <si>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</si>
  <si>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</si>
  <si>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</si>
  <si>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</si>
  <si>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</si>
  <si>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</si>
  <si>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</si>
  <si>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</si>
  <si>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</si>
  <si>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</si>
  <si>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</si>
  <si>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</si>
  <si>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</si>
  <si>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</si>
  <si>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</si>
  <si>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</si>
  <si>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</si>
  <si>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</si>
  <si>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</si>
  <si>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</si>
  <si>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</si>
  <si>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</si>
  <si>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</si>
  <si>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</si>
  <si>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</si>
  <si>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</si>
  <si>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</si>
  <si>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</si>
  <si>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</si>
  <si>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</si>
  <si>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</si>
  <si>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</si>
  <si>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</si>
  <si>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</si>
  <si>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</si>
  <si>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</si>
  <si>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</si>
  <si>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</si>
  <si>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</si>
  <si>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</si>
  <si>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</si>
  <si>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</si>
  <si>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</si>
  <si>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</si>
  <si>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</si>
  <si>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</si>
  <si>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</si>
  <si>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</si>
  <si>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</si>
  <si>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</si>
  <si>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</si>
  <si>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</si>
  <si>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</si>
  <si>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</si>
  <si>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</si>
  <si>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</si>
  <si>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</si>
  <si>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</si>
  <si>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</si>
  <si>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</si>
  <si>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</si>
  <si>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</si>
  <si>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</si>
  <si>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</si>
  <si>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</si>
  <si>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</si>
  <si>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</si>
  <si>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</si>
  <si>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</si>
  <si>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</si>
  <si>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</si>
  <si>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</si>
  <si>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</si>
  <si>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</si>
  <si>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</si>
  <si>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</si>
  <si>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</si>
  <si>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</si>
  <si>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</si>
  <si>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</si>
  <si>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</si>
  <si>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</si>
  <si>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</si>
  <si>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</si>
  <si>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</si>
  <si>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</si>
  <si>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</si>
  <si>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</si>
  <si>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</si>
  <si>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</si>
  <si>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</si>
  <si>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</si>
  <si>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</si>
  <si>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</si>
  <si>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</si>
  <si>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</si>
  <si>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</si>
  <si>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</si>
  <si>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</si>
  <si>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</si>
  <si>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</si>
  <si>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</si>
  <si>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</si>
  <si>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</si>
  <si>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</si>
  <si>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</si>
  <si>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</si>
  <si>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</si>
  <si>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</si>
  <si>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</si>
  <si>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</si>
  <si>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</si>
  <si>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</si>
  <si>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</si>
  <si>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</si>
  <si>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</si>
  <si>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</si>
  <si>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</si>
  <si>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</si>
  <si>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</si>
  <si>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</si>
  <si>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</si>
  <si>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</si>
  <si>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</si>
  <si>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</si>
  <si>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</si>
  <si>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</si>
  <si>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</si>
  <si>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</si>
  <si>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</si>
  <si>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</si>
  <si>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</si>
  <si>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</si>
  <si>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</si>
  <si>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</si>
  <si>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</si>
  <si>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</si>
  <si>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</si>
  <si>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</si>
  <si>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</si>
  <si>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</si>
  <si>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</si>
  <si>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</si>
  <si>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</si>
  <si>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</si>
  <si>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</si>
  <si>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</si>
  <si>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</si>
  <si>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</si>
  <si>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</si>
  <si>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</si>
  <si>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</si>
  <si>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</si>
  <si>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</si>
  <si>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</si>
  <si>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</si>
  <si>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</si>
  <si>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</si>
  <si>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</si>
  <si>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</si>
  <si>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</si>
  <si>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</si>
  <si>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</si>
  <si>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</si>
  <si>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</si>
  <si>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</si>
  <si>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</si>
  <si>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</si>
  <si>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</si>
  <si>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</si>
  <si>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</si>
  <si>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</si>
  <si>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</si>
  <si>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</si>
  <si>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</si>
  <si>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</si>
  <si>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</si>
  <si>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</si>
  <si>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</si>
  <si>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</si>
  <si>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</si>
  <si>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</si>
  <si>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</si>
  <si>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</si>
  <si>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</si>
  <si>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</si>
  <si>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</si>
  <si>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</si>
  <si>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</si>
  <si>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</si>
  <si>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</si>
  <si>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</si>
  <si>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</si>
  <si>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</si>
  <si>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</si>
  <si>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</si>
  <si>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</si>
  <si>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</si>
  <si>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</si>
  <si>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</si>
  <si>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</si>
  <si>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</si>
  <si>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</si>
  <si>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</si>
  <si>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</si>
  <si>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</si>
  <si>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</si>
  <si>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</si>
  <si>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</si>
  <si>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</si>
  <si>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</si>
  <si>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</si>
  <si>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</si>
  <si>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</si>
  <si>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</si>
  <si>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</si>
  <si>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</si>
  <si>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</si>
  <si>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</si>
  <si>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</si>
  <si>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</si>
  <si>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</si>
  <si>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</si>
  <si>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</si>
  <si>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</si>
  <si>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</si>
  <si>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</si>
  <si>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</si>
  <si>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</si>
  <si>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</si>
  <si>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</si>
  <si>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</si>
  <si>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</si>
  <si>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</si>
  <si>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</si>
  <si>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</si>
  <si>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</si>
  <si>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</si>
  <si>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</si>
  <si>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</si>
  <si>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</si>
  <si>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</si>
  <si>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</si>
  <si>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</si>
  <si>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</si>
  <si>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</si>
  <si>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</si>
  <si>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</si>
  <si>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</si>
  <si>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</si>
  <si>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</si>
  <si>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</si>
  <si>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</si>
  <si>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</si>
  <si>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</si>
  <si>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</si>
  <si>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</si>
  <si>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</si>
  <si>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</si>
  <si>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</si>
  <si>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</si>
  <si>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</si>
  <si>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</si>
  <si>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</si>
  <si>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</si>
  <si>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</si>
  <si>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</si>
  <si>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</si>
  <si>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</si>
  <si>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</si>
  <si>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</si>
  <si>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</si>
  <si>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</si>
  <si>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</si>
  <si>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</si>
  <si>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</si>
  <si>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</si>
  <si>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</si>
  <si>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</si>
  <si>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</si>
  <si>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</si>
  <si>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</si>
  <si>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</si>
  <si>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</si>
  <si>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</si>
  <si>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</si>
  <si>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</si>
  <si>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</si>
  <si>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</si>
  <si>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</si>
  <si>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</si>
  <si>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</si>
  <si>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</si>
  <si>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</si>
  <si>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</si>
  <si>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</si>
  <si>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</si>
  <si>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</si>
  <si>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</si>
  <si>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</si>
  <si>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</si>
  <si>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</si>
  <si>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</si>
  <si>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</si>
  <si>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</si>
  <si>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</si>
  <si>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</si>
  <si>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</si>
  <si>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</si>
  <si>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</si>
  <si>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</si>
  <si>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</si>
  <si>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</si>
  <si>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</si>
  <si>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</si>
  <si>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</si>
  <si>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</si>
  <si>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</si>
  <si>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</si>
  <si>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</si>
  <si>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</si>
  <si>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</si>
  <si>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</si>
  <si>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</si>
  <si>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</si>
  <si>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</si>
  <si>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</si>
  <si>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</si>
  <si>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</si>
  <si>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</si>
  <si>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</si>
  <si>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</si>
  <si>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</si>
  <si>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</si>
  <si>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</si>
  <si>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</si>
  <si>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</si>
  <si>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</si>
  <si>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</si>
  <si>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</si>
  <si>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</si>
  <si>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</si>
  <si>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</si>
  <si>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</si>
  <si>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</si>
  <si>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</si>
  <si>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</si>
  <si>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</si>
  <si>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</si>
  <si>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</si>
  <si>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</si>
  <si>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</si>
  <si>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</si>
  <si>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</si>
  <si>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</si>
  <si>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</si>
  <si>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</si>
  <si>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</si>
  <si>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</si>
  <si>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</si>
  <si>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</si>
  <si>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</si>
  <si>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</si>
  <si>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</si>
  <si>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</si>
  <si>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</si>
  <si>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</si>
  <si>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</si>
  <si>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</si>
  <si>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</si>
  <si>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</si>
  <si>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</si>
  <si>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</si>
  <si>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</si>
  <si>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</si>
  <si>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</si>
  <si>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</si>
  <si>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</si>
  <si>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</si>
  <si>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</si>
  <si>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</si>
  <si>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</si>
  <si>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</si>
  <si>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</si>
  <si>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</si>
  <si>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</si>
  <si>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</si>
  <si>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</si>
  <si>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</si>
  <si>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</si>
  <si>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</si>
  <si>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</si>
  <si>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</si>
  <si>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</si>
  <si>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</si>
  <si>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</si>
  <si>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</si>
  <si>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</si>
  <si>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</si>
  <si>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</si>
  <si>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</si>
  <si>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</si>
  <si>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</si>
  <si>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</si>
  <si>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</si>
  <si>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</si>
  <si>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</si>
  <si>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</si>
  <si>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</si>
  <si>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</si>
  <si>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</si>
  <si>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</si>
  <si>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</si>
  <si>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</si>
  <si>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</si>
  <si>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</si>
  <si>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</si>
  <si>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</si>
  <si>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</si>
  <si>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</si>
  <si>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</si>
  <si>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</si>
  <si>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</si>
  <si>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</si>
  <si>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</si>
  <si>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</si>
  <si>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</si>
  <si>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</si>
  <si>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</si>
  <si>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</si>
  <si>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</si>
  <si>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</si>
  <si>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</si>
  <si>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</si>
  <si>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</si>
  <si>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</si>
  <si>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</si>
  <si>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</si>
  <si>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</si>
  <si>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</si>
  <si>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</si>
  <si>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</si>
  <si>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</si>
  <si>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</si>
  <si>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</si>
  <si>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</si>
  <si>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</si>
  <si>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</si>
  <si>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</si>
  <si>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</si>
  <si>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</si>
  <si>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</si>
  <si>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</si>
  <si>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</si>
  <si>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</si>
  <si>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</si>
  <si>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</si>
  <si>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</si>
  <si>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</si>
  <si>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</si>
  <si>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</si>
  <si>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</si>
  <si>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</si>
  <si>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</si>
  <si>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</si>
  <si>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</si>
  <si>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</si>
  <si>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</si>
  <si>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</si>
  <si>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</si>
  <si>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</si>
  <si>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</si>
  <si>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</si>
  <si>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</si>
  <si>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</si>
  <si>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</si>
  <si>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</si>
  <si>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</si>
  <si>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</si>
  <si>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</si>
  <si>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</si>
  <si>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</si>
  <si>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</si>
  <si>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</si>
  <si>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</si>
  <si>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</si>
  <si>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</si>
  <si>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</si>
  <si>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</si>
  <si>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</si>
  <si>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</si>
  <si>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</si>
  <si>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</si>
  <si>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</si>
  <si>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</si>
  <si>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</si>
  <si>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</si>
  <si>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</si>
  <si>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</si>
  <si>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</si>
  <si>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</si>
  <si>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</si>
  <si>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</si>
  <si>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</si>
  <si>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</si>
  <si>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</si>
  <si>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</si>
  <si>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</si>
  <si>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</si>
  <si>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</si>
  <si>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</si>
  <si>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</si>
  <si>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</si>
  <si>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</si>
  <si>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</si>
  <si>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</si>
  <si>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</si>
  <si>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</si>
  <si>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</si>
  <si>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</si>
  <si>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</si>
  <si>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</si>
  <si>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</si>
  <si>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</si>
  <si>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</si>
  <si>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</si>
  <si>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</si>
  <si>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</si>
  <si>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</si>
  <si>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</si>
  <si>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</si>
  <si>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</si>
  <si>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</si>
  <si>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</si>
  <si>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</si>
  <si>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</si>
  <si>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</si>
  <si>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</si>
  <si>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</si>
  <si>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</si>
  <si>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</si>
  <si>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</si>
  <si>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</si>
  <si>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</si>
  <si>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</si>
  <si>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</si>
  <si>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</si>
  <si>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</si>
  <si>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</si>
  <si>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</si>
  <si>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</si>
  <si>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</si>
  <si>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</si>
  <si>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</si>
  <si>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</si>
  <si>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</si>
  <si>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</si>
  <si>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</si>
  <si>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</si>
  <si>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</si>
  <si>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</si>
  <si>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</si>
  <si>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</si>
  <si>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</si>
  <si>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</si>
  <si>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</si>
  <si>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</si>
  <si>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</si>
  <si>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</si>
  <si>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</si>
  <si>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</si>
  <si>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</si>
  <si>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</si>
  <si>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</si>
  <si>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</si>
  <si>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</si>
  <si>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</si>
  <si>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</si>
  <si>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</si>
  <si>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</si>
  <si>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</si>
  <si>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</si>
  <si>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</si>
  <si>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</si>
  <si>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</si>
  <si>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</si>
  <si>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</si>
  <si>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</si>
  <si>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</si>
  <si>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</si>
  <si>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</si>
  <si>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</si>
  <si>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</si>
  <si>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</si>
  <si>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</si>
  <si>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</si>
  <si>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</si>
  <si>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</si>
  <si>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</si>
  <si>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</si>
  <si>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</si>
  <si>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</si>
  <si>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</si>
  <si>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</si>
  <si>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</si>
  <si>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</si>
  <si>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</si>
  <si>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</si>
  <si>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</si>
  <si>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</si>
  <si>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</si>
  <si>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</si>
  <si>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</si>
  <si>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</si>
  <si>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</si>
  <si>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</si>
  <si>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</si>
  <si>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</si>
  <si>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</si>
  <si>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</si>
  <si>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</si>
  <si>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</si>
  <si>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</si>
  <si>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</si>
  <si>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</si>
  <si>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</si>
  <si>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</si>
  <si>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</si>
  <si>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</si>
  <si>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</si>
  <si>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</si>
  <si>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</si>
  <si>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</si>
  <si>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</si>
  <si>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</si>
  <si>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</si>
  <si>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</si>
  <si>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</si>
  <si>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</si>
  <si>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</si>
  <si>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</si>
  <si>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</si>
  <si>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</si>
  <si>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</si>
  <si>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</si>
  <si>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</si>
  <si>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</si>
  <si>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</si>
  <si>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</si>
  <si>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</si>
  <si>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</si>
  <si>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</si>
  <si>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</si>
  <si>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</si>
  <si>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</si>
  <si>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</si>
  <si>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</si>
  <si>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</si>
  <si>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</si>
  <si>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</si>
  <si>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</si>
  <si>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</si>
  <si>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</si>
  <si>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</si>
  <si>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</si>
  <si>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</si>
  <si>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</si>
  <si>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</si>
  <si>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</si>
  <si>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</si>
  <si>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</si>
  <si>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</si>
  <si>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</si>
  <si>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</si>
  <si>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</si>
  <si>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</si>
  <si>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</si>
  <si>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</si>
  <si>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</si>
  <si>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</si>
  <si>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</si>
  <si>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</si>
  <si>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</si>
  <si>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</si>
  <si>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</si>
  <si>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</si>
  <si>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</si>
  <si>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</si>
  <si>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</si>
  <si>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</si>
  <si>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</si>
  <si>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</si>
  <si>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</si>
  <si>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</si>
  <si>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</si>
  <si>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</si>
  <si>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</si>
  <si>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</si>
  <si>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</si>
  <si>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</si>
  <si>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</si>
  <si>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</si>
  <si>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</si>
  <si>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</si>
  <si>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</si>
  <si>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</si>
  <si>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</si>
  <si>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</si>
  <si>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</si>
  <si>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</si>
  <si>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</si>
  <si>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</si>
  <si>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</si>
  <si>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</si>
  <si>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</si>
  <si>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</si>
  <si>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</si>
  <si>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</si>
  <si>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</si>
  <si>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</si>
  <si>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</si>
  <si>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</si>
  <si>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</si>
  <si>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</si>
  <si>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</si>
  <si>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</si>
  <si>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</si>
  <si>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</si>
  <si>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</si>
  <si>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</si>
  <si>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</si>
  <si>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</si>
  <si>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</si>
  <si>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</si>
  <si>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</si>
  <si>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</si>
  <si>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</si>
  <si>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</si>
  <si>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</si>
  <si>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</si>
  <si>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</si>
  <si>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</si>
  <si>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</si>
  <si>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</si>
  <si>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</si>
  <si>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</si>
  <si>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</si>
  <si>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</si>
  <si>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</si>
  <si>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</si>
  <si>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</si>
  <si>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</si>
  <si>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</si>
  <si>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</si>
  <si>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</si>
  <si>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</si>
  <si>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</si>
  <si>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</si>
  <si>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</si>
  <si>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</si>
  <si>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</si>
  <si>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</si>
  <si>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</si>
  <si>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</si>
  <si>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</si>
  <si>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</si>
  <si>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</si>
  <si>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</si>
  <si>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</si>
  <si>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</si>
  <si>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</si>
  <si>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</si>
  <si>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</si>
  <si>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</si>
  <si>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</si>
  <si>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</si>
  <si>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</si>
  <si>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</si>
  <si>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</si>
  <si>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</si>
  <si>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</si>
  <si>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</si>
  <si>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</si>
  <si>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</si>
  <si>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</si>
  <si>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</si>
  <si>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</si>
  <si>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</si>
  <si>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</si>
  <si>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</si>
  <si>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</si>
  <si>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</si>
  <si>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</si>
  <si>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</si>
  <si>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</si>
  <si>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</si>
  <si>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</si>
  <si>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</si>
  <si>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</si>
  <si>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</si>
  <si>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</si>
  <si>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</si>
  <si>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</si>
  <si>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</si>
  <si>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</si>
  <si>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</si>
  <si>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</si>
  <si>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</si>
  <si>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</si>
  <si>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</si>
  <si>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</si>
  <si>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</si>
  <si>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</si>
  <si>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</si>
  <si>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</si>
  <si>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</si>
  <si>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</si>
  <si>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</si>
  <si>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</si>
  <si>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</si>
  <si>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</si>
  <si>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</si>
  <si>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</si>
  <si>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</si>
  <si>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</si>
  <si>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</si>
  <si>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</si>
  <si>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</si>
  <si>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</si>
  <si>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</si>
  <si>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</si>
  <si>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</si>
  <si>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</si>
  <si>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</si>
  <si>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</si>
  <si>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</si>
  <si>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</si>
  <si>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</si>
  <si>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</si>
  <si>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</si>
  <si>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</si>
  <si>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</si>
  <si>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</si>
  <si>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</si>
  <si>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</si>
  <si>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</si>
  <si>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</si>
  <si>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</si>
  <si>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</si>
  <si>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</si>
  <si>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</si>
  <si>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</si>
  <si>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</si>
  <si>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</si>
  <si>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</si>
  <si>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</si>
  <si>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</si>
  <si>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</si>
  <si>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</si>
  <si>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</si>
  <si>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</si>
  <si>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</si>
  <si>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</si>
  <si>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</si>
  <si>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</si>
  <si>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</si>
  <si>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</si>
  <si>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</si>
  <si>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</si>
  <si>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</si>
  <si>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</si>
  <si>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</si>
  <si>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</si>
  <si>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</si>
  <si>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</si>
  <si>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</si>
  <si>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</si>
  <si>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</si>
  <si>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</si>
  <si>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</si>
  <si>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</si>
  <si>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</si>
  <si>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</si>
  <si>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</si>
  <si>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</si>
  <si>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</si>
  <si>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</si>
  <si>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</si>
  <si>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</si>
  <si>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</si>
  <si>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</si>
  <si>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</si>
  <si>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</si>
  <si>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</si>
  <si>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</si>
  <si>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</si>
  <si>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</si>
  <si>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</si>
  <si>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</si>
  <si>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</si>
  <si>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</si>
  <si>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</si>
  <si>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</si>
  <si>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</si>
  <si>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</si>
  <si>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</si>
  <si>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</si>
  <si>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</si>
  <si>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</si>
  <si>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</si>
  <si>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</si>
  <si>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</si>
  <si>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</si>
  <si>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</si>
  <si>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</si>
  <si>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</si>
  <si>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</si>
  <si>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</si>
  <si>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</si>
  <si>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</si>
  <si>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</si>
  <si>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</si>
  <si>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</si>
  <si>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</si>
  <si>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</si>
  <si>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</si>
  <si>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</si>
  <si>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</si>
  <si>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</si>
  <si>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</si>
  <si>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</si>
  <si>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</si>
  <si>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</si>
  <si>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</si>
  <si>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</si>
  <si>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</si>
  <si>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</si>
  <si>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</si>
  <si>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</si>
  <si>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</si>
  <si>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</si>
  <si>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</si>
  <si>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</si>
  <si>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</si>
  <si>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</si>
  <si>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</si>
  <si>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</si>
  <si>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</si>
  <si>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</si>
  <si>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</si>
  <si>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</si>
  <si>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</si>
  <si>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</si>
  <si>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</si>
  <si>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</si>
  <si>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</si>
  <si>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</si>
  <si>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</si>
  <si>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</si>
  <si>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</si>
  <si>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</si>
  <si>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</si>
  <si>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</si>
  <si>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</si>
  <si>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</si>
  <si>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</si>
  <si>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</si>
  <si>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</si>
  <si>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</si>
  <si>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</si>
  <si>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</si>
  <si>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</si>
  <si>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</si>
  <si>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</si>
  <si>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</si>
  <si>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</si>
  <si>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</si>
  <si>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</si>
  <si>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</si>
  <si>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</si>
  <si>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</si>
  <si>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</si>
  <si>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</si>
  <si>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</si>
  <si>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</si>
  <si>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</si>
  <si>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</si>
  <si>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</si>
  <si>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</si>
  <si>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</si>
  <si>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</si>
  <si>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</si>
  <si>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</si>
  <si>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</si>
  <si>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</si>
  <si>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</si>
  <si>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</si>
  <si>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</si>
  <si>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</si>
  <si>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</si>
  <si>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</si>
  <si>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</si>
  <si>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</si>
  <si>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</si>
  <si>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</si>
  <si>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</si>
  <si>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</si>
  <si>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</si>
  <si>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</si>
  <si>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</si>
  <si>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</si>
  <si>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</si>
  <si>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</si>
  <si>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</si>
  <si>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</si>
  <si>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</si>
  <si>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</si>
  <si>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</si>
  <si>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</si>
  <si>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</si>
  <si>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</si>
  <si>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</si>
  <si>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</si>
  <si>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</si>
  <si>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</si>
  <si>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</si>
  <si>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</si>
  <si>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</si>
  <si>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</si>
  <si>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</si>
  <si>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</si>
  <si>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</si>
  <si>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</si>
  <si>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</si>
  <si>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</si>
  <si>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</si>
  <si>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</si>
  <si>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</si>
  <si>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</si>
  <si>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</si>
  <si>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</si>
  <si>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</si>
  <si>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</si>
  <si>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</si>
  <si>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</si>
  <si>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</si>
  <si>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</si>
  <si>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</si>
  <si>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</si>
  <si>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</si>
  <si>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</si>
  <si>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</si>
  <si>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</si>
  <si>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</si>
  <si>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</si>
  <si>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</si>
  <si>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</si>
  <si>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</si>
  <si>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</si>
  <si>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</si>
  <si>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</si>
  <si>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</si>
  <si>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</si>
  <si>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</si>
  <si>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</si>
  <si>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</si>
  <si>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</si>
  <si>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</si>
  <si>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</si>
  <si>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</si>
  <si>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</si>
  <si>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</si>
  <si>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</si>
  <si>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</si>
  <si>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</si>
  <si>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</si>
  <si>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</si>
  <si>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</si>
  <si>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</si>
  <si>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</si>
  <si>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</si>
  <si>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</si>
  <si>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</si>
  <si>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</si>
  <si>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</si>
  <si>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</si>
  <si>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</si>
  <si>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</si>
  <si>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</si>
  <si>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</si>
  <si>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</si>
  <si>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</si>
  <si>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</si>
  <si>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</si>
  <si>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</si>
  <si>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</si>
  <si>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</si>
  <si>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</si>
  <si>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</si>
  <si>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</si>
  <si>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</si>
  <si>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</si>
  <si>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</si>
  <si>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</si>
  <si>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</si>
  <si>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</si>
  <si>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</si>
  <si>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</si>
  <si>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</si>
  <si>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</si>
  <si>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</si>
  <si>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</si>
  <si>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</si>
  <si>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</si>
  <si>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</si>
  <si>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</si>
  <si>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</si>
  <si>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</si>
  <si>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</si>
  <si>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</si>
  <si>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</si>
  <si>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</si>
  <si>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</si>
  <si>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</si>
  <si>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</si>
  <si>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</si>
  <si>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</si>
  <si>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</si>
  <si>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</si>
  <si>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</si>
  <si>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</si>
  <si>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</si>
  <si>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</si>
  <si>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</si>
  <si>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</si>
  <si>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</si>
  <si>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</si>
  <si>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</si>
  <si>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</si>
  <si>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</si>
  <si>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</si>
  <si>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</si>
  <si>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</si>
  <si>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</si>
  <si>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</si>
  <si>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</si>
  <si>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</si>
  <si>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</si>
  <si>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</si>
  <si>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</si>
  <si>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</si>
  <si>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</si>
  <si>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</si>
  <si>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</si>
  <si>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</si>
  <si>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</si>
  <si>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</si>
  <si>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</si>
  <si>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</si>
  <si>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</si>
  <si>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</si>
  <si>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</si>
  <si>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</si>
  <si>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</si>
  <si>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</si>
  <si>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</si>
  <si>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</si>
  <si>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</si>
  <si>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</si>
  <si>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</si>
  <si>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</si>
  <si>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</si>
  <si>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</si>
  <si>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</si>
  <si>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</si>
  <si>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</si>
  <si>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</si>
  <si>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</si>
  <si>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</si>
  <si>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</si>
  <si>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</si>
  <si>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</si>
  <si>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</si>
  <si>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</si>
  <si>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</si>
  <si>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</si>
  <si>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</si>
  <si>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</si>
  <si>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</si>
  <si>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</si>
  <si>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</si>
  <si>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</si>
  <si>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</si>
  <si>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</si>
  <si>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</si>
  <si>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</si>
  <si>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</si>
  <si>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</si>
  <si>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</si>
  <si>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</si>
  <si>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</si>
  <si>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</si>
  <si>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</si>
  <si>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</si>
  <si>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</si>
  <si>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</si>
  <si>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</si>
  <si>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</si>
  <si>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</si>
  <si>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</si>
  <si>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</si>
  <si>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</si>
  <si>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</si>
  <si>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</si>
  <si>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</si>
  <si>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</si>
  <si>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</si>
  <si>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</si>
  <si>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</si>
  <si>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</si>
  <si>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</si>
  <si>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</si>
  <si>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</si>
  <si>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</si>
  <si>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</si>
  <si>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</si>
  <si>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</si>
  <si>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</si>
  <si>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</si>
  <si>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</si>
  <si>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</si>
  <si>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</si>
  <si>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</si>
  <si>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</si>
  <si>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</si>
  <si>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</si>
  <si>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</si>
  <si>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</si>
  <si>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</si>
  <si>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</si>
  <si>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</si>
  <si>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</si>
  <si>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</si>
  <si>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</si>
  <si>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</si>
  <si>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</si>
  <si>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</si>
  <si>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</si>
  <si>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</si>
  <si>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</si>
  <si>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</si>
  <si>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</si>
  <si>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</si>
  <si>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</si>
  <si>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</si>
  <si>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</si>
  <si>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</si>
  <si>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</si>
  <si>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</si>
  <si>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</si>
  <si>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</si>
  <si>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</si>
  <si>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</si>
  <si>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</si>
  <si>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</si>
  <si>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</si>
  <si>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</si>
  <si>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</si>
  <si>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</si>
  <si>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</si>
  <si>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</si>
  <si>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</si>
  <si>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</si>
  <si>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</si>
  <si>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</si>
  <si>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</si>
  <si>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</si>
  <si>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</si>
  <si>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</si>
  <si>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</si>
  <si>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</si>
  <si>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</si>
  <si>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</si>
  <si>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</si>
  <si>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</si>
  <si>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</si>
  <si>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</si>
  <si>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</si>
  <si>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</si>
  <si>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</si>
  <si>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</si>
  <si>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</si>
  <si>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</si>
  <si>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</si>
  <si>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</si>
  <si>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</si>
  <si>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</si>
  <si>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</si>
  <si>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</si>
  <si>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</si>
  <si>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</si>
  <si>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</si>
  <si>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</si>
  <si>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</si>
  <si>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</si>
  <si>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</si>
  <si>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</si>
  <si>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</si>
  <si>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</si>
  <si>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</si>
  <si>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</si>
  <si>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</si>
  <si>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</si>
  <si>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</si>
  <si>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</si>
  <si>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</si>
  <si>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</si>
  <si>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</si>
  <si>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</si>
  <si>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</si>
  <si>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</si>
  <si>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</si>
  <si>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</si>
  <si>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</si>
  <si>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</si>
  <si>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</si>
  <si>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</si>
  <si>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</si>
  <si>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</si>
  <si>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</si>
  <si>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</si>
  <si>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</si>
  <si>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</si>
  <si>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</si>
  <si>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</si>
  <si>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</si>
  <si>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</si>
  <si>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</si>
  <si>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</si>
  <si>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</si>
  <si>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</si>
  <si>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</si>
  <si>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</si>
  <si>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</si>
  <si>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</si>
  <si>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</si>
  <si>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</si>
  <si>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</si>
  <si>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</si>
  <si>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</si>
  <si>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</si>
  <si>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</si>
  <si>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</si>
  <si>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</si>
  <si>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</si>
  <si>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</si>
  <si>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</si>
  <si>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</si>
  <si>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</si>
  <si>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</si>
  <si>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</si>
  <si>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</si>
  <si>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</si>
  <si>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</si>
  <si>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</si>
  <si>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</si>
  <si>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</si>
  <si>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</si>
  <si>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</si>
  <si>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</si>
  <si>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</si>
  <si>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</si>
  <si>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</si>
  <si>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</si>
  <si>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</si>
  <si>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</si>
  <si>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</si>
  <si>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</si>
  <si>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</si>
  <si>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</si>
  <si>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</si>
  <si>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</si>
  <si>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</si>
  <si>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</si>
  <si>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</si>
  <si>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</si>
  <si>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</si>
  <si>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</si>
  <si>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</si>
  <si>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</si>
  <si>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</si>
  <si>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</si>
  <si>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</si>
  <si>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</si>
  <si>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</si>
  <si>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</si>
  <si>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</si>
  <si>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</si>
  <si>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</si>
  <si>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</si>
  <si>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</si>
  <si>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</si>
  <si>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</si>
  <si>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</si>
  <si>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</si>
  <si>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</si>
  <si>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</si>
  <si>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</si>
  <si>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</si>
  <si>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</si>
  <si>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</si>
  <si>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</si>
  <si>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</si>
  <si>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</si>
  <si>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</si>
  <si>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</si>
  <si>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</si>
  <si>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</si>
  <si>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</si>
  <si>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</si>
  <si>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</si>
  <si>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</si>
  <si>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</si>
  <si>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</si>
  <si>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</si>
  <si>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</si>
  <si>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</si>
  <si>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</si>
  <si>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</si>
  <si>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</si>
  <si>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</si>
  <si>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</si>
  <si>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</si>
  <si>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</si>
  <si>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</si>
  <si>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</si>
  <si>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</si>
  <si>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</si>
  <si>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</si>
  <si>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</si>
  <si>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</si>
  <si>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</si>
  <si>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</si>
  <si>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</si>
  <si>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</si>
  <si>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</si>
  <si>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</si>
  <si>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</si>
  <si>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</si>
  <si>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</si>
  <si>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</si>
  <si>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</si>
  <si>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</si>
  <si>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</si>
  <si>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</si>
  <si>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</si>
  <si>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</si>
  <si>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</si>
  <si>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</si>
  <si>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</si>
  <si>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</si>
  <si>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</si>
  <si>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</si>
  <si>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</si>
  <si>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</si>
  <si>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</si>
  <si>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</si>
  <si>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</si>
  <si>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</si>
  <si>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</si>
  <si>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</si>
  <si>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</si>
  <si>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</si>
  <si>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</si>
  <si>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</si>
  <si>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</si>
  <si>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</si>
  <si>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</si>
  <si>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</si>
  <si>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</si>
  <si>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</si>
  <si>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</si>
  <si>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</si>
  <si>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</si>
  <si>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</si>
  <si>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</si>
  <si>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</si>
  <si>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</si>
  <si>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</si>
  <si>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</si>
  <si>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</si>
  <si>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</si>
  <si>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</si>
  <si>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</si>
  <si>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</si>
  <si>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</si>
  <si>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</si>
  <si>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</si>
  <si>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</si>
  <si>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</si>
  <si>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</si>
  <si>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</si>
  <si>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</si>
  <si>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</si>
  <si>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</si>
  <si>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</si>
  <si>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</si>
  <si>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</si>
  <si>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</si>
  <si>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</si>
  <si>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</si>
  <si>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</si>
  <si>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</si>
  <si>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</si>
  <si>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</si>
  <si>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</si>
  <si>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</si>
  <si>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</si>
  <si>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</si>
  <si>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</si>
  <si>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</si>
  <si>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</si>
  <si>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</si>
  <si>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</si>
  <si>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</si>
  <si>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</si>
  <si>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</si>
  <si>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</si>
  <si>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</si>
  <si>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</si>
  <si>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</si>
  <si>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</si>
  <si>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</si>
  <si>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</si>
  <si>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</si>
  <si>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</si>
  <si>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</si>
  <si>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</si>
  <si>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</si>
  <si>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</si>
  <si>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</si>
  <si>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</si>
  <si>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</si>
  <si>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</si>
  <si>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</si>
  <si>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</si>
  <si>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</si>
  <si>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</si>
  <si>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</si>
  <si>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</si>
  <si>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</si>
  <si>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</si>
  <si>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</si>
  <si>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</si>
  <si>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</si>
  <si>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</si>
  <si>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</si>
  <si>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</si>
  <si>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</si>
  <si>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</si>
  <si>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</si>
  <si>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</si>
  <si>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</si>
  <si>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</si>
  <si>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</si>
  <si>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</si>
  <si>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</si>
  <si>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</si>
  <si>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</si>
  <si>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</si>
  <si>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</si>
  <si>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</si>
  <si>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</si>
  <si>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</si>
  <si>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</si>
  <si>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</si>
  <si>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</si>
  <si>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</si>
  <si>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</si>
  <si>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</si>
  <si>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</si>
  <si>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</si>
  <si>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</si>
  <si>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</si>
  <si>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</si>
  <si>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</si>
  <si>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</si>
  <si>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</si>
  <si>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</si>
  <si>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</si>
  <si>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</si>
  <si>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</si>
  <si>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</si>
  <si>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</si>
  <si>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</si>
  <si>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</si>
  <si>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</si>
  <si>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</si>
  <si>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</si>
  <si>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</si>
  <si>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</si>
  <si>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</si>
  <si>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</si>
  <si>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</si>
  <si>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</si>
  <si>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</si>
  <si>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</si>
  <si>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</si>
  <si>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</si>
  <si>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</si>
  <si>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</si>
  <si>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</si>
  <si>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</si>
  <si>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</si>
  <si>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</si>
  <si>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</si>
  <si>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</si>
  <si>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</si>
  <si>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</si>
  <si>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</si>
  <si>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</si>
  <si>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</si>
  <si>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</si>
  <si>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</si>
  <si>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</si>
  <si>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</si>
  <si>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</si>
  <si>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</si>
  <si>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</si>
  <si>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</si>
  <si>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</si>
  <si>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</si>
  <si>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</si>
  <si>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</si>
  <si>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</si>
  <si>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</si>
  <si>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</si>
  <si>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</si>
  <si>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</si>
  <si>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</si>
  <si>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</si>
  <si>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</si>
  <si>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</si>
  <si>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</si>
  <si>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</si>
  <si>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</si>
  <si>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</si>
  <si>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</si>
  <si>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</si>
  <si>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</si>
  <si>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</si>
  <si>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</si>
  <si>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</si>
  <si>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</si>
  <si>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</si>
  <si>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</si>
  <si>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</si>
  <si>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</si>
  <si>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</si>
  <si>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</si>
  <si>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</si>
  <si>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</si>
  <si>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</si>
  <si>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</si>
  <si>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</si>
  <si>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</si>
  <si>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</si>
  <si>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</si>
  <si>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</si>
  <si>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</si>
  <si>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</si>
  <si>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</si>
  <si>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</si>
  <si>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</si>
  <si>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</si>
  <si>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</si>
  <si>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</si>
  <si>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</si>
  <si>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</si>
  <si>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</si>
  <si>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</si>
  <si>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</si>
  <si>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</si>
  <si>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</si>
  <si>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</si>
  <si>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</si>
  <si>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</si>
  <si>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</si>
  <si>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</si>
  <si>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</si>
  <si>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</si>
  <si>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</si>
  <si>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</si>
  <si>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</si>
  <si>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</si>
  <si>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</si>
  <si>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</si>
  <si>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</si>
  <si>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</si>
  <si>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</si>
  <si>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</si>
  <si>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</si>
  <si>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</si>
  <si>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</si>
  <si>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</si>
  <si>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</si>
  <si>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</si>
  <si>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</si>
  <si>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</si>
  <si>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</si>
  <si>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</si>
  <si>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</si>
  <si>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</si>
  <si>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</si>
  <si>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</si>
  <si>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</si>
  <si>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</si>
  <si>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</si>
  <si>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</si>
  <si>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</si>
  <si>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</si>
  <si>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</si>
  <si>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</si>
  <si>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</si>
  <si>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</si>
  <si>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</si>
  <si>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</si>
  <si>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</si>
  <si>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</si>
  <si>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</si>
  <si>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</si>
  <si>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</si>
  <si>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</si>
  <si>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</si>
  <si>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</si>
  <si>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</si>
  <si>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</si>
  <si>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</si>
  <si>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</si>
  <si>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</si>
  <si>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</si>
  <si>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</si>
  <si>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</si>
  <si>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</si>
  <si>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</si>
  <si>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</si>
  <si>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</si>
  <si>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</si>
  <si>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</si>
  <si>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</si>
  <si>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</si>
  <si>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</si>
  <si>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</si>
  <si>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</si>
  <si>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</si>
  <si>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</si>
  <si>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</si>
  <si>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</si>
  <si>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</si>
  <si>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</si>
  <si>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</si>
  <si>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</si>
  <si>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</si>
  <si>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</si>
  <si>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</si>
  <si>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</si>
  <si>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</si>
  <si>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</si>
  <si>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</si>
  <si>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</si>
  <si>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</si>
  <si>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</si>
  <si>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</si>
  <si>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</si>
  <si>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</si>
  <si>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</si>
  <si>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</si>
  <si>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</si>
  <si>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</si>
  <si>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</si>
  <si>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</si>
  <si>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</si>
  <si>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</si>
  <si>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</si>
  <si>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</si>
  <si>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</si>
  <si>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</si>
  <si>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</si>
  <si>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</si>
  <si>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</si>
  <si>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</si>
  <si>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</si>
  <si>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</si>
  <si>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</si>
  <si>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</si>
  <si>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</si>
  <si>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</si>
  <si>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</si>
  <si>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</si>
  <si>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</si>
  <si>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</si>
  <si>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</si>
  <si>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</si>
  <si>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</si>
  <si>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</si>
  <si>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</si>
  <si>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</si>
  <si>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</si>
  <si>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</si>
  <si>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</si>
  <si>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</si>
  <si>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</si>
  <si>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</si>
  <si>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</si>
  <si>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</si>
  <si>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</si>
  <si>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</si>
  <si>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</si>
  <si>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</si>
  <si>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</si>
  <si>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</si>
  <si>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</si>
  <si>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</si>
  <si>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</si>
  <si>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</si>
  <si>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</si>
  <si>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</si>
  <si>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</si>
  <si>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</si>
  <si>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</si>
  <si>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</si>
  <si>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</si>
  <si>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</si>
  <si>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</si>
  <si>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</si>
  <si>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</si>
  <si>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</si>
  <si>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</si>
  <si>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</si>
  <si>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</si>
  <si>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</si>
  <si>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</si>
  <si>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</si>
  <si>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</si>
  <si>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</si>
  <si>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</si>
  <si>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</si>
  <si>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</si>
  <si>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</si>
  <si>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</si>
  <si>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</si>
  <si>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</si>
  <si>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</si>
  <si>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</si>
  <si>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</si>
  <si>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</si>
  <si>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</si>
  <si>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</si>
  <si>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</si>
  <si>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</si>
  <si>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</si>
  <si>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</si>
  <si>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</si>
  <si>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</si>
  <si>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</si>
  <si>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</si>
  <si>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</si>
  <si>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</si>
  <si>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</si>
  <si>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</si>
  <si>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</si>
  <si>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</si>
  <si>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</si>
  <si>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</si>
  <si>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</si>
  <si>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</si>
  <si>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</si>
  <si>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</si>
  <si>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</si>
  <si>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</si>
  <si>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</si>
  <si>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</si>
  <si>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</si>
  <si>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</si>
  <si>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</si>
  <si>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</si>
  <si>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</si>
  <si>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</si>
  <si>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</si>
  <si>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</si>
  <si>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</si>
  <si>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</si>
  <si>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</si>
  <si>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</si>
  <si>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</si>
  <si>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</si>
  <si>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</si>
  <si>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</si>
  <si>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</si>
  <si>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</si>
  <si>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</si>
  <si>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</si>
  <si>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</si>
  <si>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</si>
  <si>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</si>
  <si>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</si>
  <si>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</si>
  <si>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</si>
  <si>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</si>
  <si>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</si>
  <si>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</si>
  <si>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</si>
  <si>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</si>
  <si>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</si>
  <si>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</si>
  <si>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</si>
  <si>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</si>
  <si>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</si>
  <si>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</si>
  <si>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</si>
  <si>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</si>
  <si>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</si>
  <si>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</si>
  <si>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</si>
  <si>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</si>
  <si>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</si>
  <si>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</si>
  <si>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</si>
  <si>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</si>
  <si>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</si>
  <si>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</si>
  <si>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</si>
  <si>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</si>
  <si>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</si>
  <si>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</si>
  <si>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</si>
  <si>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</si>
  <si>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</si>
  <si>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</si>
  <si>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</si>
  <si>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</si>
  <si>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</si>
  <si>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</si>
  <si>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</si>
  <si>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</si>
  <si>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</si>
  <si>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</si>
  <si>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</si>
  <si>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</si>
  <si>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</si>
  <si>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</si>
  <si>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</si>
  <si>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</si>
  <si>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</si>
  <si>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</si>
  <si>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</si>
  <si>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</si>
  <si>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</si>
  <si>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</si>
  <si>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</si>
  <si>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</si>
  <si>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</si>
  <si>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</si>
  <si>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</si>
  <si>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</si>
  <si>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</si>
  <si>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</si>
  <si>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</si>
  <si>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</si>
  <si>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</si>
  <si>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</si>
  <si>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</si>
  <si>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</si>
  <si>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</si>
  <si>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</si>
  <si>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</si>
  <si>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</si>
  <si>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</si>
  <si>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</si>
  <si>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</si>
  <si>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</si>
  <si>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</si>
  <si>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</si>
  <si>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</si>
  <si>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</si>
  <si>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</si>
  <si>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</si>
  <si>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</si>
  <si>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</si>
  <si>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</si>
  <si>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</si>
  <si>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</si>
  <si>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</si>
  <si>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</si>
  <si>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</si>
  <si>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</si>
  <si>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</si>
  <si>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</si>
  <si>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</si>
  <si>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</si>
  <si>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</si>
  <si>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</si>
  <si>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</si>
  <si>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</si>
  <si>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</si>
  <si>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</si>
  <si>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</si>
  <si>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</si>
  <si>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</si>
  <si>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</si>
  <si>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</si>
  <si>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</si>
  <si>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</si>
  <si>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</si>
  <si>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</si>
  <si>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</si>
  <si>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</si>
  <si>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</si>
  <si>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</si>
  <si>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</si>
  <si>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</si>
  <si>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</si>
  <si>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</si>
  <si>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</si>
  <si>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</si>
  <si>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</si>
  <si>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</si>
  <si>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</si>
  <si>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</si>
  <si>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</si>
  <si>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</si>
  <si>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</si>
  <si>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</si>
  <si>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</si>
  <si>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</si>
  <si>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</si>
  <si>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</si>
  <si>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</si>
  <si>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</si>
  <si>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</si>
  <si>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</si>
  <si>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</si>
  <si>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</si>
  <si>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</si>
  <si>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</si>
  <si>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</si>
  <si>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</si>
  <si>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</si>
  <si>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</si>
  <si>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</si>
  <si>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</si>
  <si>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</si>
  <si>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</si>
  <si>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</si>
  <si>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</si>
  <si>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</si>
  <si>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</si>
  <si>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</si>
  <si>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</si>
  <si>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</si>
  <si>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</si>
  <si>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</si>
  <si>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</si>
  <si>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</si>
  <si>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</si>
  <si>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</si>
  <si>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</si>
  <si>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</si>
  <si>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</si>
  <si>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</si>
  <si>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</si>
  <si>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</si>
  <si>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</si>
  <si>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</si>
  <si>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</si>
  <si>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</si>
  <si>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</si>
  <si>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</si>
  <si>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</si>
  <si>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</si>
  <si>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</si>
  <si>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</si>
  <si>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</si>
  <si>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</si>
  <si>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</si>
  <si>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</si>
  <si>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</si>
  <si>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</si>
  <si>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</si>
  <si>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</si>
  <si>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</si>
  <si>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</si>
  <si>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</si>
  <si>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</si>
  <si>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</si>
  <si>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</si>
  <si>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</si>
  <si>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</si>
  <si>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</si>
  <si>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</si>
  <si>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</si>
  <si>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</si>
  <si>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</si>
  <si>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</si>
  <si>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</si>
  <si>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</si>
  <si>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</si>
  <si>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</si>
  <si>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</si>
  <si>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</si>
  <si>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</si>
  <si>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</si>
  <si>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</si>
  <si>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</si>
  <si>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</si>
  <si>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</si>
  <si>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</si>
  <si>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</si>
  <si>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</si>
  <si>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</si>
  <si>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</si>
  <si>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</si>
  <si>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</si>
  <si>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</si>
  <si>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</si>
  <si>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</si>
  <si>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</si>
  <si>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</si>
  <si>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</si>
  <si>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</si>
  <si>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</si>
  <si>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</si>
  <si>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</si>
  <si>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</si>
  <si>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</si>
  <si>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</si>
  <si>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</si>
  <si>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</si>
  <si>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</si>
  <si>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</si>
  <si>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</si>
  <si>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</si>
  <si>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</si>
  <si>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</si>
  <si>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</si>
  <si>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</si>
  <si>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</si>
  <si>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</si>
  <si>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</si>
  <si>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</si>
  <si>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</si>
  <si>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</si>
  <si>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</si>
  <si>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</si>
  <si>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</si>
  <si>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</si>
  <si>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</si>
  <si>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</si>
  <si>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</si>
  <si>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</si>
  <si>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</si>
  <si>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</si>
  <si>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</si>
  <si>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</si>
  <si>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</si>
  <si>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</si>
  <si>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</si>
  <si>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</si>
  <si>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</si>
  <si>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</si>
  <si>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</si>
  <si>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</si>
  <si>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</si>
  <si>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</si>
  <si>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</si>
  <si>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</si>
  <si>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</si>
  <si>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</si>
  <si>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</si>
  <si>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</si>
  <si>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</si>
  <si>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</si>
  <si>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</si>
  <si>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</si>
  <si>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</si>
  <si>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</si>
  <si>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</si>
  <si>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</si>
  <si>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</si>
  <si>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</si>
  <si>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</si>
  <si>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</si>
  <si>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</si>
  <si>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</si>
  <si>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</si>
  <si>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</si>
  <si>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</si>
  <si>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</si>
  <si>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</si>
  <si>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</si>
  <si>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</si>
  <si>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</si>
  <si>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</si>
  <si>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</si>
  <si>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</si>
  <si>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</si>
  <si>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</si>
  <si>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</si>
  <si>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</si>
  <si>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</si>
  <si>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</si>
  <si>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</si>
  <si>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</si>
  <si>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</si>
  <si>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</si>
  <si>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</si>
  <si>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</si>
  <si>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</si>
  <si>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</si>
  <si>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</si>
  <si>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</si>
  <si>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</si>
  <si>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</si>
  <si>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</si>
  <si>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</si>
  <si>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</si>
  <si>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</si>
  <si>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</si>
  <si>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</si>
  <si>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</si>
  <si>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</si>
  <si>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</si>
  <si>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</si>
  <si>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</si>
  <si>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</si>
  <si>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</si>
  <si>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</si>
  <si>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</si>
  <si>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</si>
  <si>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</si>
  <si>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</si>
  <si>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</si>
  <si>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</si>
  <si>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</si>
  <si>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</si>
  <si>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</si>
  <si>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</si>
  <si>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</si>
  <si>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</si>
  <si>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</si>
  <si>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</si>
  <si>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</si>
  <si>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</si>
  <si>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</si>
  <si>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</si>
  <si>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</si>
  <si>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</si>
  <si>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</si>
  <si>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</si>
  <si>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</si>
  <si>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</si>
  <si>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</si>
  <si>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</si>
  <si>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</si>
  <si>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</si>
  <si>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</si>
  <si>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</si>
  <si>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</si>
  <si>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</si>
  <si>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</si>
  <si>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</si>
  <si>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</si>
  <si>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</si>
  <si>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</si>
  <si>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</si>
  <si>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</si>
  <si>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</si>
  <si>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</si>
  <si>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</si>
  <si>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</si>
  <si>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</si>
  <si>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</si>
  <si>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</si>
  <si>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</si>
  <si>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</si>
  <si>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</si>
  <si>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</si>
  <si>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</si>
  <si>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</si>
  <si>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</si>
  <si>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</si>
  <si>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</si>
  <si>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</si>
  <si>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</si>
  <si>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</si>
  <si>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</si>
  <si>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</si>
  <si>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</si>
  <si>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</si>
  <si>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</si>
  <si>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</si>
  <si>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</si>
  <si>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</si>
  <si>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</si>
  <si>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</si>
  <si>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</si>
  <si>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</si>
  <si>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</si>
  <si>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</si>
  <si>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</si>
  <si>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</si>
  <si>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</si>
  <si>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</si>
  <si>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</si>
  <si>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</si>
  <si>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</si>
  <si>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</si>
  <si>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</si>
  <si>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</si>
  <si>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</si>
  <si>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</si>
  <si>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</si>
  <si>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</si>
  <si>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</si>
  <si>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</si>
  <si>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</si>
  <si>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</si>
  <si>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</si>
  <si>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</si>
  <si>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</si>
  <si>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</si>
  <si>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</si>
  <si>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</si>
  <si>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</si>
  <si>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</si>
  <si>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</si>
  <si>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</si>
  <si>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</si>
  <si>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</si>
  <si>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</si>
  <si>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</si>
  <si>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</si>
  <si>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</si>
  <si>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</si>
  <si>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</si>
  <si>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</si>
  <si>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</si>
  <si>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</si>
  <si>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</si>
  <si>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</si>
  <si>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</si>
  <si>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</si>
  <si>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</si>
  <si>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</si>
  <si>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</si>
  <si>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</si>
  <si>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</si>
  <si>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</si>
  <si>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</si>
  <si>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</si>
  <si>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</si>
  <si>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</si>
  <si>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</si>
  <si>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</si>
  <si>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</si>
  <si>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</si>
  <si>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</si>
  <si>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</si>
  <si>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</si>
  <si>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</si>
  <si>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</si>
  <si>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</si>
  <si>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</si>
  <si>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</si>
  <si>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</si>
  <si>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</si>
  <si>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</si>
  <si>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</si>
  <si>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</si>
  <si>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</si>
  <si>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</si>
  <si>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</si>
  <si>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</si>
  <si>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</si>
  <si>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</si>
  <si>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</si>
  <si>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</si>
  <si>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</si>
  <si>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</si>
  <si>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</si>
  <si>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</si>
  <si>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</si>
  <si>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</si>
  <si>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</si>
  <si>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</si>
  <si>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</si>
  <si>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</si>
  <si>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</si>
  <si>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</si>
  <si>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</si>
  <si>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</si>
  <si>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</si>
  <si>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</si>
  <si>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</si>
  <si>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</si>
  <si>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</si>
  <si>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</si>
  <si>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</si>
  <si>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</si>
  <si>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</si>
  <si>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</si>
  <si>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</si>
  <si>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</si>
  <si>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</si>
  <si>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</si>
  <si>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</si>
  <si>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</si>
  <si>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</si>
  <si>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</si>
  <si>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</si>
  <si>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</si>
  <si>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</si>
  <si>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</si>
  <si>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</si>
  <si>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</si>
  <si>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</si>
  <si>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</si>
  <si>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</si>
  <si>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</si>
  <si>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</si>
  <si>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</si>
  <si>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</si>
  <si>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</si>
  <si>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</si>
  <si>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</si>
  <si>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</si>
  <si>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</si>
  <si>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</si>
  <si>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</si>
  <si>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</si>
  <si>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</si>
  <si>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</si>
  <si>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</si>
  <si>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</si>
  <si>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</si>
  <si>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</si>
  <si>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</si>
  <si>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</si>
  <si>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</si>
  <si>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</si>
  <si>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</si>
  <si>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</si>
  <si>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</si>
  <si>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</si>
  <si>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</si>
  <si>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</si>
  <si>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</si>
  <si>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</si>
  <si>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</si>
  <si>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</si>
  <si>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</si>
  <si>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</si>
  <si>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</si>
  <si>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</si>
  <si>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</si>
  <si>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</si>
  <si>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</si>
  <si>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</si>
  <si>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</si>
  <si>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</si>
  <si>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</si>
  <si>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</si>
  <si>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</si>
  <si>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</si>
  <si>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</si>
  <si>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</si>
  <si>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</si>
  <si>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</si>
  <si>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</si>
  <si>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</si>
  <si>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</si>
  <si>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</si>
  <si>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</si>
  <si>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</si>
  <si>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</si>
  <si>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</si>
  <si>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</si>
  <si>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</si>
  <si>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</si>
  <si>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</si>
  <si>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</si>
  <si>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</si>
  <si>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</si>
  <si>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</si>
  <si>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</si>
  <si>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</si>
  <si>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</si>
  <si>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</si>
  <si>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</si>
  <si>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</si>
  <si>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</si>
  <si>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</si>
  <si>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</si>
  <si>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</si>
  <si>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</si>
  <si>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</si>
  <si>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</si>
  <si>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</si>
  <si>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</si>
  <si>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</si>
  <si>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</si>
  <si>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</si>
  <si>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</si>
  <si>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</si>
  <si>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</si>
  <si>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</si>
  <si>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</si>
  <si>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</si>
  <si>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</si>
  <si>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</si>
  <si>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</si>
  <si>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</si>
  <si>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</si>
  <si>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</si>
  <si>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</si>
  <si>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</si>
  <si>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</si>
  <si>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</si>
  <si>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</si>
  <si>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</si>
  <si>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</si>
  <si>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</si>
  <si>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</si>
  <si>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</si>
  <si>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</si>
  <si>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</si>
  <si>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</si>
  <si>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</si>
  <si>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</si>
  <si>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</si>
  <si>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</si>
  <si>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</si>
  <si>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</si>
  <si>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</si>
  <si>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</si>
  <si>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</si>
  <si>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</si>
  <si>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</si>
  <si>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</si>
  <si>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</si>
  <si>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</si>
  <si>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</si>
  <si>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</si>
  <si>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</si>
  <si>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</si>
  <si>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</si>
  <si>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</si>
  <si>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</si>
  <si>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</si>
  <si>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</si>
  <si>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</si>
  <si>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</si>
  <si>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</si>
  <si>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</si>
  <si>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</si>
  <si>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</si>
  <si>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</si>
  <si>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</si>
  <si>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</si>
  <si>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</si>
  <si>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</si>
  <si>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</si>
  <si>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</si>
  <si>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</si>
  <si>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</si>
  <si>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</si>
  <si>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</si>
  <si>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</si>
  <si>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</si>
  <si>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</si>
  <si>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</si>
  <si>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</si>
  <si>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</si>
  <si>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</si>
  <si>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</si>
  <si>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</si>
  <si>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</si>
  <si>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</si>
  <si>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</si>
  <si>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</si>
  <si>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</si>
  <si>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</si>
  <si>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</si>
  <si>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</si>
  <si>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</si>
  <si>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</si>
  <si>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</si>
  <si>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</si>
  <si>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</si>
  <si>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</si>
  <si>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</si>
  <si>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</si>
  <si>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</si>
  <si>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</si>
  <si>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</si>
  <si>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</si>
  <si>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</si>
  <si>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</si>
  <si>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</si>
  <si>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</si>
  <si>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</si>
  <si>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</si>
  <si>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</si>
  <si>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</si>
  <si>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</si>
  <si>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</si>
  <si>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</si>
  <si>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</si>
  <si>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</si>
  <si>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</si>
  <si>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</si>
  <si>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</si>
  <si>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</si>
  <si>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</si>
  <si>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</si>
  <si>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</si>
  <si>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</si>
  <si>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</si>
  <si>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</si>
  <si>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</si>
  <si>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</si>
  <si>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</si>
  <si>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</si>
  <si>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</si>
  <si>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</si>
  <si>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</si>
  <si>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</si>
  <si>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</si>
  <si>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</si>
  <si>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</si>
  <si>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</si>
  <si>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</si>
  <si>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</si>
  <si>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</si>
  <si>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</si>
  <si>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</si>
  <si>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</si>
  <si>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</si>
  <si>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</si>
  <si>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</si>
  <si>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</si>
  <si>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</si>
  <si>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</si>
  <si>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</si>
  <si>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</si>
  <si>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</si>
  <si>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</si>
  <si>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</si>
  <si>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</si>
  <si>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</si>
  <si>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</si>
  <si>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</si>
  <si>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</si>
  <si>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</si>
  <si>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</si>
  <si>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</si>
  <si>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</si>
  <si>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</si>
  <si>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</si>
  <si>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</si>
  <si>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</si>
  <si>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</si>
  <si>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</si>
  <si>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</si>
  <si>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</si>
  <si>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</si>
  <si>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</si>
  <si>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</si>
  <si>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</si>
  <si>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</si>
  <si>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</si>
  <si>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</si>
  <si>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</si>
  <si>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</si>
  <si>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</si>
  <si>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</si>
  <si>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</si>
  <si>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</si>
  <si>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</si>
  <si>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</si>
  <si>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</si>
  <si>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</si>
  <si>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</si>
  <si>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</si>
  <si>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</si>
  <si>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</si>
  <si>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</si>
  <si>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</si>
  <si>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</si>
  <si>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</si>
  <si>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</si>
  <si>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</si>
  <si>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</si>
  <si>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</si>
  <si>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</si>
  <si>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</si>
  <si>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</si>
  <si>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</si>
  <si>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</si>
  <si>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</si>
  <si>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</si>
  <si>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</si>
  <si>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</si>
  <si>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</si>
  <si>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</si>
  <si>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</si>
  <si>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</si>
  <si>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</si>
  <si>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</si>
  <si>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</si>
  <si>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</si>
  <si>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</si>
  <si>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</si>
  <si>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</si>
  <si>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</si>
  <si>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</si>
  <si>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</si>
  <si>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</si>
  <si>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</si>
  <si>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</si>
  <si>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</si>
  <si>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</si>
  <si>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</si>
  <si>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</si>
  <si>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</si>
  <si>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</si>
  <si>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</si>
  <si>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</si>
  <si>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</si>
  <si>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</si>
  <si>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</si>
  <si>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</si>
  <si>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</si>
  <si>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</si>
  <si>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</si>
  <si>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</si>
  <si>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</si>
  <si>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</si>
  <si>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</si>
  <si>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</si>
  <si>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</si>
  <si>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</si>
  <si>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</si>
  <si>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</si>
  <si>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</si>
  <si>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</si>
  <si>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</si>
  <si>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</si>
  <si>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</si>
  <si>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</si>
  <si>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</si>
  <si>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</si>
  <si>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</si>
  <si>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</si>
  <si>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</si>
  <si>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</si>
  <si>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</si>
  <si>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</si>
  <si>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</si>
  <si>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</si>
  <si>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</si>
  <si>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</si>
  <si>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</si>
  <si>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</si>
  <si>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</si>
  <si>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</si>
  <si>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</si>
  <si>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</si>
  <si>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</si>
  <si>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</si>
  <si>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</si>
  <si>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</si>
  <si>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</si>
  <si>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</si>
  <si>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</si>
  <si>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</si>
  <si>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</si>
  <si>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</si>
  <si>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</si>
  <si>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</si>
  <si>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</si>
  <si>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</si>
  <si>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</si>
  <si>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</si>
  <si>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</si>
  <si>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</si>
  <si>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</si>
  <si>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</si>
  <si>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</si>
  <si>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</si>
  <si>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</si>
  <si>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</si>
  <si>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</si>
  <si>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</si>
  <si>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</si>
  <si>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</si>
  <si>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</si>
  <si>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</si>
  <si>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</si>
  <si>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</si>
  <si>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</si>
  <si>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</si>
  <si>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</si>
  <si>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</si>
  <si>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</si>
  <si>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</si>
  <si>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</si>
  <si>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</si>
  <si>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</si>
  <si>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</si>
  <si>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</si>
  <si>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</si>
  <si>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</si>
  <si>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</si>
  <si>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</si>
  <si>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</si>
  <si>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</si>
  <si>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</si>
  <si>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</si>
  <si>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</si>
  <si>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</si>
  <si>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</si>
  <si>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</si>
  <si>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</si>
  <si>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</si>
  <si>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</si>
  <si>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</si>
  <si>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</si>
  <si>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</si>
  <si>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</si>
  <si>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</si>
  <si>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</si>
  <si>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</si>
  <si>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</si>
  <si>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</si>
  <si>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</si>
  <si>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</si>
  <si>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</si>
  <si>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</si>
  <si>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</si>
  <si>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</si>
  <si>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</si>
  <si>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</si>
  <si>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</si>
  <si>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</si>
  <si>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</si>
  <si>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</si>
  <si>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</si>
  <si>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</si>
  <si>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</si>
  <si>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</si>
  <si>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</si>
  <si>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</si>
  <si>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</si>
  <si>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</si>
  <si>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</si>
  <si>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</si>
  <si>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</si>
  <si>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</si>
  <si>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</si>
  <si>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</si>
  <si>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</si>
  <si>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</si>
  <si>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</si>
  <si>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</si>
  <si>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</si>
  <si>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</si>
  <si>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</si>
  <si>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</si>
  <si>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</si>
  <si>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</si>
  <si>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</si>
  <si>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</si>
  <si>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</si>
  <si>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</si>
  <si>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</si>
  <si>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</si>
  <si>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</si>
  <si>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</si>
  <si>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</si>
  <si>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</si>
  <si>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</si>
  <si>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</si>
  <si>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</si>
  <si>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</si>
  <si>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</si>
  <si>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</si>
  <si>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</si>
  <si>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</si>
  <si>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</si>
  <si>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</si>
  <si>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</si>
  <si>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</si>
  <si>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</si>
  <si>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</si>
  <si>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</si>
  <si>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</si>
  <si>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</si>
  <si>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</si>
  <si>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</si>
  <si>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</si>
  <si>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</si>
  <si>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</si>
  <si>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</si>
  <si>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</si>
  <si>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</si>
  <si>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</si>
  <si>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</si>
  <si>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</si>
  <si>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</si>
  <si>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</si>
  <si>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</si>
  <si>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</si>
  <si>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</si>
  <si>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</si>
  <si>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</si>
  <si>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</si>
  <si>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</si>
  <si>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</si>
  <si>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</si>
  <si>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</si>
  <si>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</si>
  <si>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</si>
  <si>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</si>
  <si>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</si>
  <si>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</si>
  <si>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</si>
  <si>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</si>
  <si>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</si>
  <si>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</si>
  <si>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</si>
  <si>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</si>
  <si>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</si>
  <si>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</si>
  <si>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</si>
  <si>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</si>
  <si>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</si>
  <si>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</si>
  <si>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</si>
  <si>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</si>
  <si>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</si>
  <si>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</si>
  <si>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</si>
  <si>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</si>
  <si>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</si>
  <si>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</si>
  <si>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</si>
  <si>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</si>
  <si>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</si>
  <si>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</si>
  <si>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</si>
  <si>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</si>
  <si>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</si>
  <si>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</si>
  <si>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</si>
  <si>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</si>
  <si>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</si>
  <si>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</si>
  <si>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</si>
  <si>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</si>
  <si>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</si>
  <si>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</si>
  <si>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</si>
  <si>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</si>
  <si>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</si>
  <si>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</si>
  <si>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</si>
  <si>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</si>
  <si>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</si>
  <si>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</si>
  <si>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</si>
  <si>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</si>
  <si>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</si>
  <si>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</si>
  <si>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</si>
  <si>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</si>
  <si>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</si>
  <si>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</si>
  <si>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</si>
  <si>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</si>
  <si>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</si>
  <si>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</si>
  <si>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</si>
  <si>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</si>
  <si>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</si>
  <si>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</si>
  <si>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</si>
  <si>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</si>
  <si>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</si>
  <si>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</si>
  <si>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</si>
  <si>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</si>
  <si>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</si>
  <si>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</si>
  <si>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</si>
  <si>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</si>
  <si>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</si>
  <si>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</si>
  <si>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</si>
  <si>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</si>
  <si>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</si>
  <si>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</si>
  <si>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</si>
  <si>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</si>
  <si>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</si>
  <si>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</si>
  <si>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</si>
  <si>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</si>
  <si>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</si>
  <si>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</si>
  <si>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</si>
  <si>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</si>
  <si>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</si>
  <si>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</si>
  <si>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</si>
  <si>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</si>
  <si>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</si>
  <si>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</si>
  <si>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</si>
  <si>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</si>
  <si>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</si>
  <si>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</si>
  <si>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</si>
  <si>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</si>
  <si>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</si>
  <si>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</si>
  <si>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</si>
  <si>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</si>
  <si>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</si>
  <si>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</si>
  <si>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</si>
  <si>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</si>
  <si>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</si>
  <si>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</si>
  <si>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</si>
  <si>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</si>
  <si>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</si>
  <si>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</si>
  <si>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</si>
  <si>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</si>
  <si>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</si>
  <si>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</si>
  <si>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</si>
  <si>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</si>
  <si>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</si>
  <si>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</si>
  <si>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</si>
  <si>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</si>
  <si>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</si>
  <si>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</si>
  <si>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</si>
  <si>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</si>
  <si>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</si>
  <si>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</si>
  <si>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</si>
  <si>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</si>
  <si>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</si>
  <si>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</si>
  <si>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</si>
  <si>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</si>
  <si>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</si>
  <si>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</si>
  <si>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</si>
  <si>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</si>
  <si>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</si>
  <si>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</si>
  <si>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</si>
  <si>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</si>
  <si>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</si>
  <si>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</si>
  <si>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</si>
  <si>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</si>
  <si>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</si>
  <si>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</si>
  <si>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</si>
  <si>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</si>
  <si>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</si>
  <si>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</si>
  <si>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</si>
  <si>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</si>
  <si>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</si>
  <si>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</si>
  <si>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</si>
  <si>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</si>
  <si>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</si>
  <si>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</si>
  <si>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</si>
  <si>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</si>
  <si>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</si>
  <si>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</si>
  <si>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</si>
  <si>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</si>
  <si>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</si>
  <si>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</si>
  <si>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</si>
  <si>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</si>
  <si>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</si>
  <si>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</si>
  <si>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</si>
  <si>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</si>
  <si>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</si>
  <si>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</si>
  <si>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</si>
  <si>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</si>
  <si>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</si>
  <si>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</si>
  <si>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</si>
  <si>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</si>
  <si>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</si>
  <si>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</si>
  <si>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</si>
  <si>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</si>
  <si>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</si>
  <si>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</si>
  <si>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</si>
  <si>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</si>
  <si>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</si>
  <si>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</si>
  <si>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</si>
  <si>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</si>
  <si>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</si>
  <si>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</si>
  <si>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</si>
  <si>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</si>
  <si>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</si>
  <si>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</si>
  <si>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</si>
  <si>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</si>
  <si>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</si>
  <si>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</si>
  <si>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</si>
  <si>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</si>
  <si>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</si>
  <si>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</si>
  <si>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</si>
  <si>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</si>
  <si>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</si>
  <si>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</si>
  <si>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</si>
  <si>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</si>
  <si>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</si>
  <si>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</si>
  <si>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</si>
  <si>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</si>
  <si>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</si>
  <si>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</si>
  <si>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</si>
  <si>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</si>
  <si>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</si>
  <si>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</si>
  <si>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</si>
  <si>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</si>
  <si>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</si>
  <si>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</si>
  <si>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</si>
  <si>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</si>
  <si>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</si>
  <si>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</si>
  <si>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</si>
  <si>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</si>
  <si>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</si>
  <si>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</si>
  <si>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</si>
  <si>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</si>
  <si>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</si>
  <si>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</si>
  <si>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</si>
  <si>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</si>
  <si>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</si>
  <si>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</si>
  <si>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</si>
  <si>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</si>
  <si>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</si>
  <si>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</si>
  <si>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</si>
  <si>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</si>
  <si>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</si>
  <si>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</si>
  <si>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</si>
  <si>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</si>
  <si>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</si>
  <si>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</si>
  <si>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</si>
  <si>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</si>
  <si>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</si>
  <si>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</si>
  <si>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</si>
  <si>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</si>
  <si>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</si>
  <si>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</si>
  <si>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</si>
  <si>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</si>
  <si>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</si>
  <si>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</si>
  <si>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</si>
  <si>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</si>
  <si>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</si>
  <si>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</si>
  <si>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</si>
  <si>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</si>
  <si>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</si>
  <si>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</si>
  <si>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</si>
  <si>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</si>
  <si>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</si>
  <si>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</si>
  <si>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</si>
  <si>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</si>
  <si>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</si>
  <si>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</si>
  <si>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</si>
  <si>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</si>
  <si>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</si>
  <si>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</si>
  <si>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</si>
  <si>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</si>
  <si>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</si>
  <si>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</si>
  <si>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</si>
  <si>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</si>
  <si>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</si>
  <si>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</si>
  <si>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</si>
  <si>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</si>
  <si>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</si>
  <si>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</si>
  <si>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</si>
  <si>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</si>
  <si>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</si>
  <si>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</si>
  <si>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</si>
  <si>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</si>
  <si>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</si>
  <si>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</si>
  <si>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</si>
  <si>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</si>
  <si>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</si>
  <si>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</si>
  <si>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</si>
  <si>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</si>
  <si>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</si>
  <si>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</si>
  <si>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</si>
  <si>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</si>
  <si>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</si>
  <si>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</si>
  <si>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</si>
  <si>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</si>
  <si>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</si>
  <si>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</si>
  <si>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</si>
  <si>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</si>
  <si>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</si>
  <si>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</si>
  <si>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</si>
  <si>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</si>
  <si>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</si>
  <si>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</si>
  <si>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</si>
  <si>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</si>
  <si>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</si>
  <si>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</si>
  <si>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</si>
  <si>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</si>
  <si>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</si>
  <si>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</si>
  <si>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</si>
  <si>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</si>
  <si>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</si>
  <si>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</si>
  <si>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</si>
  <si>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</si>
  <si>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</si>
  <si>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</si>
  <si>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</si>
  <si>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</si>
  <si>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</si>
  <si>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</si>
  <si>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</si>
  <si>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</si>
  <si>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</si>
  <si>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</si>
  <si>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</si>
  <si>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</si>
  <si>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</si>
  <si>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</si>
  <si>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</si>
  <si>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</si>
  <si>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</si>
  <si>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</si>
  <si>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</si>
  <si>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</si>
  <si>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</si>
  <si>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</si>
  <si>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</si>
  <si>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</si>
  <si>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</si>
  <si>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</si>
  <si>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</si>
  <si>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</si>
  <si>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</si>
  <si>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</si>
  <si>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</si>
  <si>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</si>
  <si>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</si>
  <si>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</si>
  <si>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</si>
  <si>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</si>
  <si>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</si>
  <si>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</si>
  <si>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</si>
  <si>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</si>
  <si>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</si>
  <si>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</si>
  <si>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</si>
  <si>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</si>
  <si>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</si>
  <si>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</si>
  <si>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</si>
  <si>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</si>
  <si>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</si>
  <si>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</si>
  <si>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</si>
  <si>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</si>
  <si>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</si>
  <si>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</si>
  <si>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</si>
  <si>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</si>
  <si>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</si>
  <si>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</si>
  <si>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</si>
  <si>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</si>
  <si>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</si>
  <si>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</si>
  <si>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</si>
  <si>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</si>
  <si>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</si>
  <si>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</si>
  <si>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</si>
  <si>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</si>
  <si>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</si>
  <si>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</si>
  <si>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</si>
  <si>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</si>
  <si>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</si>
  <si>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</si>
  <si>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</si>
  <si>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</si>
  <si>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</si>
  <si>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</si>
  <si>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</si>
  <si>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</si>
  <si>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</si>
  <si>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</si>
  <si>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</si>
  <si>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</si>
  <si>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</si>
  <si>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</si>
  <si>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</si>
  <si>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</si>
  <si>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</si>
  <si>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</si>
  <si>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</si>
  <si>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</si>
  <si>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</si>
  <si>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</si>
  <si>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</si>
  <si>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</si>
  <si>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</si>
  <si>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</si>
  <si>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</si>
  <si>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</si>
  <si>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</si>
  <si>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</si>
  <si>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</si>
  <si>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</si>
  <si>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</si>
  <si>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</si>
  <si>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</si>
  <si>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</si>
  <si>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</si>
  <si>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</si>
  <si>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</si>
  <si>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</si>
  <si>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</si>
  <si>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</si>
  <si>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</si>
  <si>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</si>
  <si>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</si>
  <si>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</si>
  <si>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</si>
  <si>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</si>
  <si>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</si>
  <si>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</si>
  <si>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</si>
  <si>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</si>
  <si>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</si>
  <si>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</si>
  <si>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</si>
  <si>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</si>
  <si>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</si>
  <si>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</si>
  <si>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</si>
  <si>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</si>
  <si>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</si>
  <si>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</si>
  <si>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</si>
  <si>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</si>
  <si>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</si>
  <si>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</si>
  <si>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</si>
  <si>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</si>
  <si>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</si>
  <si>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</si>
  <si>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</si>
  <si>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</si>
  <si>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</si>
  <si>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</si>
  <si>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</si>
  <si>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</si>
  <si>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</si>
  <si>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</si>
  <si>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</si>
  <si>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</si>
  <si>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</si>
  <si>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</si>
  <si>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</si>
  <si>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</si>
  <si>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</si>
  <si>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</si>
  <si>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</si>
  <si>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</si>
  <si>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</si>
  <si>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</si>
  <si>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</si>
  <si>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</si>
  <si>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</si>
  <si>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</si>
  <si>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</si>
  <si>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</si>
  <si>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</si>
  <si>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</si>
  <si>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</si>
  <si>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</si>
  <si>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</si>
  <si>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</si>
  <si>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</si>
  <si>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</si>
  <si>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</si>
  <si>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</si>
  <si>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</si>
  <si>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</si>
  <si>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</si>
  <si>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</si>
  <si>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</si>
  <si>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</si>
  <si>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</si>
  <si>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</si>
  <si>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</si>
  <si>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</si>
  <si>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</si>
  <si>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</si>
  <si>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</si>
  <si>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</si>
  <si>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</si>
  <si>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</si>
  <si>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</si>
  <si>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</si>
  <si>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</si>
  <si>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</si>
  <si>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</si>
  <si>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</si>
  <si>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</si>
  <si>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</si>
  <si>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</si>
  <si>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</si>
  <si>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</si>
  <si>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</si>
  <si>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</si>
  <si>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</si>
  <si>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</si>
  <si>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</si>
  <si>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</si>
  <si>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</si>
  <si>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</si>
  <si>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</si>
  <si>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</si>
  <si>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</si>
  <si>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</si>
  <si>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</si>
  <si>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</si>
  <si>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</si>
  <si>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</si>
  <si>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</si>
  <si>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</si>
  <si>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</si>
  <si>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</si>
  <si>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</si>
  <si>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</si>
  <si>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</si>
  <si>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</si>
  <si>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</si>
  <si>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</si>
  <si>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</si>
  <si>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</si>
  <si>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</si>
  <si>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</si>
  <si>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</si>
  <si>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</si>
  <si>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</si>
  <si>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</si>
  <si>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</si>
  <si>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</si>
  <si>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</si>
  <si>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</si>
  <si>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</si>
  <si>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</si>
  <si>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</si>
  <si>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</si>
  <si>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</si>
  <si>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</si>
  <si>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</si>
  <si>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</si>
  <si>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</si>
  <si>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</si>
  <si>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</si>
  <si>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</si>
  <si>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</si>
  <si>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</si>
  <si>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</si>
  <si>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</si>
  <si>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</si>
  <si>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</si>
  <si>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</si>
  <si>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</si>
  <si>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</si>
  <si>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</si>
  <si>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</si>
  <si>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</si>
  <si>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</si>
  <si>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</si>
  <si>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</si>
  <si>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</si>
  <si>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</si>
  <si>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</si>
  <si>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</si>
  <si>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</si>
  <si>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</si>
  <si>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</si>
  <si>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</si>
  <si>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</si>
  <si>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</si>
  <si>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</si>
  <si>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</si>
  <si>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</si>
  <si>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</si>
  <si>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</si>
  <si>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</si>
  <si>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</si>
  <si>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</si>
  <si>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</si>
  <si>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</si>
  <si>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</si>
  <si>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</si>
  <si>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</si>
  <si>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</si>
  <si>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</si>
  <si>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</si>
  <si>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</si>
  <si>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</si>
  <si>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</si>
  <si>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</si>
  <si>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</si>
  <si>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</si>
  <si>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</si>
  <si>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</si>
  <si>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</si>
  <si>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</si>
  <si>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</si>
  <si>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</si>
  <si>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</si>
  <si>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</si>
  <si>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</si>
  <si>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</si>
  <si>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</si>
  <si>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</si>
  <si>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</si>
  <si>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</si>
  <si>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</si>
  <si>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</si>
  <si>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</si>
  <si>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</si>
  <si>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</si>
  <si>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</si>
  <si>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</si>
  <si>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</si>
  <si>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</si>
  <si>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</si>
  <si>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</si>
  <si>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</si>
  <si>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</si>
  <si>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</si>
  <si>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</si>
  <si>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</si>
  <si>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</si>
  <si>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</si>
  <si>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</si>
  <si>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</si>
  <si>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</si>
  <si>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</si>
  <si>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</si>
  <si>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</si>
  <si>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</si>
  <si>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</si>
  <si>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</si>
  <si>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</si>
  <si>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</si>
  <si>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</si>
  <si>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</si>
  <si>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</si>
  <si>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</si>
  <si>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</si>
  <si>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</si>
  <si>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</si>
  <si>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</si>
  <si>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</si>
  <si>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</si>
  <si>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</si>
  <si>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</si>
  <si>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</si>
  <si>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</si>
  <si>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</si>
  <si>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</si>
  <si>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</si>
  <si>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</si>
  <si>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</si>
  <si>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</si>
  <si>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</si>
  <si>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</si>
  <si>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</si>
  <si>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</si>
  <si>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</si>
  <si>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</si>
  <si>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</si>
  <si>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</si>
  <si>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</si>
  <si>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</si>
  <si>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</si>
  <si>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</si>
  <si>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</si>
  <si>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</si>
  <si>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</si>
  <si>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</si>
  <si>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</si>
  <si>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</si>
  <si>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</si>
  <si>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</si>
  <si>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</si>
  <si>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</si>
  <si>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</si>
  <si>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</si>
  <si>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</si>
  <si>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</si>
  <si>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</si>
  <si>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</si>
  <si>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</si>
  <si>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</si>
  <si>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</si>
  <si>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</si>
  <si>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</si>
  <si>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</si>
  <si>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</si>
  <si>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</si>
  <si>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</si>
  <si>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</si>
  <si>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</si>
  <si>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</si>
  <si>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</si>
  <si>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</si>
  <si>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</si>
  <si>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</si>
  <si>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</si>
  <si>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</si>
  <si>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</si>
  <si>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</si>
  <si>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</si>
  <si>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</si>
  <si>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</si>
  <si>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</si>
  <si>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</si>
  <si>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</si>
  <si>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</si>
  <si>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</si>
  <si>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</si>
  <si>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</si>
  <si>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</si>
  <si>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</si>
  <si>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</si>
  <si>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</si>
  <si>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</si>
  <si>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</si>
  <si>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</si>
  <si>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</si>
  <si>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</si>
  <si>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</si>
  <si>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</si>
  <si>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</si>
  <si>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</si>
  <si>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</si>
  <si>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</si>
  <si>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</si>
  <si>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</si>
  <si>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</si>
  <si>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</si>
  <si>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</si>
  <si>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</si>
  <si>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</si>
  <si>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</si>
  <si>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</si>
  <si>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</si>
  <si>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</si>
  <si>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</si>
  <si>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</si>
  <si>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</si>
  <si>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</si>
  <si>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</si>
  <si>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</si>
  <si>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</si>
  <si>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</si>
  <si>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</si>
  <si>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</si>
  <si>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</si>
  <si>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</si>
  <si>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</si>
  <si>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</si>
  <si>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</si>
  <si>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</si>
  <si>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</si>
  <si>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</si>
  <si>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</si>
  <si>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</si>
  <si>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</si>
  <si>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</si>
  <si>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</si>
  <si>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</si>
  <si>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</si>
  <si>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</si>
  <si>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</si>
  <si>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</si>
  <si>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</si>
  <si>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</si>
  <si>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</si>
  <si>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</si>
  <si>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</si>
  <si>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</si>
  <si>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</si>
  <si>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</si>
  <si>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</si>
  <si>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</si>
  <si>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</si>
  <si>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</si>
  <si>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</si>
  <si>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</si>
  <si>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</si>
  <si>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</si>
  <si>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</si>
  <si>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</si>
  <si>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</si>
  <si>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</si>
  <si>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</si>
  <si>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</si>
  <si>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</si>
  <si>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</si>
  <si>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</si>
  <si>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</si>
  <si>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</si>
  <si>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</si>
  <si>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</si>
  <si>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</si>
  <si>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</si>
  <si>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</si>
  <si>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</si>
  <si>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</si>
  <si>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</si>
  <si>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</si>
  <si>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</si>
  <si>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</si>
  <si>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</si>
  <si>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</si>
  <si>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</si>
  <si>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</si>
  <si>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</si>
  <si>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</si>
  <si>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</si>
  <si>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</si>
  <si>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</si>
  <si>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</si>
  <si>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</si>
  <si>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</si>
  <si>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</si>
  <si>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</si>
  <si>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</si>
  <si>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</si>
  <si>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</si>
  <si>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</si>
  <si>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</si>
  <si>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</si>
  <si>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</si>
  <si>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</si>
  <si>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</si>
  <si>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</si>
  <si>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</si>
  <si>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</si>
  <si>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</si>
  <si>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</si>
  <si>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</si>
  <si>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</si>
  <si>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</si>
  <si>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</si>
  <si>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</si>
  <si>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</si>
  <si>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</si>
  <si>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</si>
  <si>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</si>
  <si>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</si>
  <si>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</si>
  <si>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</si>
  <si>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</si>
  <si>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</si>
  <si>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</si>
  <si>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</si>
  <si>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</si>
  <si>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</si>
  <si>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</si>
  <si>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</si>
  <si>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</si>
  <si>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</si>
  <si>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</si>
  <si>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</si>
  <si>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</si>
  <si>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</si>
  <si>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</si>
  <si>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</si>
  <si>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</si>
  <si>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</si>
  <si>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</si>
  <si>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</si>
  <si>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</si>
  <si>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</si>
  <si>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</si>
  <si>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</si>
  <si>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</si>
  <si>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</si>
  <si>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</si>
  <si>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</si>
  <si>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</si>
  <si>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</si>
  <si>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</si>
  <si>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</si>
  <si>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</si>
  <si>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</si>
  <si>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</si>
  <si>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</si>
  <si>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</si>
  <si>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</si>
  <si>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</si>
  <si>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</si>
  <si>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</si>
  <si>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</si>
  <si>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</si>
  <si>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</si>
  <si>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</si>
  <si>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</si>
  <si>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</si>
  <si>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</si>
  <si>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</si>
  <si>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</si>
  <si>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</si>
  <si>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</si>
  <si>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</si>
  <si>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</si>
  <si>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</si>
  <si>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</si>
  <si>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</si>
  <si>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</si>
  <si>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</si>
  <si>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</si>
  <si>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</si>
  <si>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</si>
  <si>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</si>
  <si>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</si>
  <si>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</si>
  <si>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</si>
  <si>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</si>
  <si>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</si>
  <si>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</si>
  <si>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</si>
  <si>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</si>
  <si>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</si>
  <si>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</si>
  <si>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</si>
  <si>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</si>
  <si>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</si>
  <si>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</si>
  <si>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</si>
  <si>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</si>
  <si>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</si>
  <si>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</si>
  <si>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</si>
  <si>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</si>
  <si>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</si>
  <si>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</si>
  <si>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</si>
  <si>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</si>
  <si>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</si>
  <si>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</si>
  <si>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</si>
  <si>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</si>
  <si>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</si>
  <si>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</si>
  <si>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</si>
  <si>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</si>
  <si>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</si>
  <si>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</si>
  <si>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</si>
  <si>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</si>
  <si>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</si>
  <si>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</si>
  <si>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</si>
  <si>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</si>
  <si>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</si>
  <si>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</si>
  <si>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</si>
  <si>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</si>
  <si>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</si>
  <si>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</si>
  <si>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</si>
  <si>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</si>
  <si>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</si>
  <si>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</si>
  <si>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</si>
  <si>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</si>
  <si>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</si>
  <si>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</si>
  <si>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</si>
  <si>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</si>
  <si>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</si>
  <si>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</si>
  <si>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</si>
  <si>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</si>
  <si>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</si>
  <si>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</si>
  <si>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</si>
  <si>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</si>
  <si>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</si>
  <si>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</si>
  <si>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</si>
  <si>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</si>
  <si>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</si>
  <si>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</si>
  <si>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</si>
  <si>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</si>
  <si>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</si>
  <si>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</si>
  <si>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</si>
  <si>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</si>
  <si>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</si>
  <si>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</si>
  <si>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</si>
  <si>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</si>
  <si>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</si>
  <si>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</si>
  <si>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</si>
  <si>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</si>
  <si>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</si>
  <si>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</si>
  <si>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</si>
  <si>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</si>
  <si>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</si>
  <si>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</si>
  <si>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</si>
  <si>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</si>
  <si>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</si>
  <si>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</si>
  <si>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</si>
  <si>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</si>
  <si>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</si>
  <si>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</si>
  <si>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</si>
  <si>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</si>
  <si>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</si>
  <si>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</si>
  <si>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</si>
  <si>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</si>
  <si>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</si>
  <si>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</si>
  <si>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</si>
  <si>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</si>
  <si>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</si>
  <si>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</si>
  <si>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</si>
  <si>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</si>
  <si>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</si>
  <si>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</si>
  <si>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</si>
  <si>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</si>
  <si>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</si>
  <si>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</si>
  <si>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</si>
  <si>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</si>
  <si>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</si>
  <si>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</si>
  <si>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</si>
  <si>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</si>
  <si>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</si>
  <si>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</si>
  <si>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</si>
  <si>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</si>
  <si>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</si>
  <si>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</si>
  <si>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</si>
  <si>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</si>
  <si>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</si>
  <si>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</si>
  <si>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</si>
  <si>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</si>
  <si>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</si>
  <si>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</si>
  <si>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</si>
  <si>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</si>
  <si>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</si>
  <si>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</si>
  <si>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</si>
  <si>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</si>
  <si>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</si>
  <si>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</si>
  <si>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</si>
  <si>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</si>
  <si>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</si>
  <si>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</si>
  <si>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</si>
  <si>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</si>
  <si>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</si>
  <si>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</si>
  <si>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</si>
  <si>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</si>
  <si>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</si>
  <si>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</si>
  <si>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</si>
  <si>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</si>
  <si>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</si>
  <si>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</si>
  <si>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</si>
  <si>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</si>
  <si>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</si>
  <si>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</si>
  <si>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</si>
  <si>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</si>
  <si>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</si>
  <si>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</si>
  <si>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</si>
  <si>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</si>
  <si>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</si>
  <si>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</si>
  <si>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</si>
  <si>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</si>
  <si>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</si>
  <si>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</si>
  <si>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</si>
  <si>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</si>
  <si>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</si>
  <si>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</si>
  <si>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</si>
  <si>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</si>
  <si>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</si>
  <si>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</si>
  <si>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</si>
  <si>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</si>
  <si>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</si>
  <si>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</si>
  <si>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</si>
  <si>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</si>
  <si>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</si>
  <si>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</si>
  <si>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</si>
  <si>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</si>
  <si>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</si>
  <si>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</si>
  <si>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</si>
  <si>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</si>
  <si>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</si>
  <si>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</si>
  <si>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</si>
  <si>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</si>
  <si>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</si>
  <si>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</si>
  <si>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</si>
  <si>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</si>
  <si>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</si>
  <si>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</si>
  <si>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</si>
  <si>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</si>
  <si>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</si>
  <si>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</si>
  <si>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</si>
  <si>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</si>
  <si>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</si>
  <si>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</si>
  <si>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</si>
  <si>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</si>
  <si>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</si>
  <si>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</si>
  <si>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</si>
  <si>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</si>
  <si>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</si>
  <si>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</si>
  <si>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</si>
  <si>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</si>
  <si>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</si>
  <si>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</si>
  <si>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</si>
  <si>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</si>
  <si>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</si>
  <si>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</si>
  <si>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</si>
  <si>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</si>
  <si>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</si>
  <si>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</si>
  <si>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</si>
  <si>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</si>
  <si>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</si>
  <si>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</si>
  <si>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</si>
  <si>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</si>
  <si>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</si>
  <si>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</si>
  <si>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</si>
  <si>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</si>
  <si>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</si>
  <si>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</si>
  <si>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</si>
  <si>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</si>
  <si>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</si>
  <si>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</si>
  <si>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</si>
  <si>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</si>
  <si>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</si>
  <si>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</si>
  <si>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</si>
  <si>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</si>
  <si>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</si>
  <si>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</si>
  <si>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</si>
  <si>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</si>
  <si>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</si>
  <si>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</si>
  <si>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</si>
  <si>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</si>
  <si>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</si>
  <si>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</si>
  <si>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</si>
  <si>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</si>
  <si>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</si>
  <si>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</si>
  <si>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</si>
  <si>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</si>
  <si>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</si>
  <si>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</si>
  <si>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</si>
  <si>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</si>
  <si>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</si>
  <si>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</si>
  <si>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</si>
  <si>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</si>
  <si>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</si>
  <si>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</si>
  <si>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</si>
  <si>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</si>
  <si>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</si>
  <si>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</si>
  <si>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</si>
  <si>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</si>
  <si>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</si>
  <si>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</si>
  <si>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</si>
  <si>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</si>
  <si>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</si>
  <si>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</si>
  <si>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</si>
  <si>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</si>
  <si>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</si>
  <si>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</si>
  <si>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</si>
  <si>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</si>
  <si>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</si>
  <si>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</si>
  <si>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</si>
  <si>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</si>
  <si>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</si>
  <si>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</si>
  <si>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</si>
  <si>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</si>
  <si>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</si>
  <si>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</si>
  <si>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</si>
  <si>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</si>
  <si>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</si>
  <si>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</si>
  <si>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</si>
  <si>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</si>
  <si>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</si>
  <si>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</si>
  <si>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</si>
  <si>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</si>
  <si>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</si>
  <si>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</si>
  <si>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</si>
  <si>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</si>
  <si>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</si>
  <si>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</si>
  <si>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</si>
  <si>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</si>
  <si>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</si>
  <si>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</si>
  <si>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</si>
  <si>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</si>
  <si>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</si>
  <si>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</si>
  <si>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</si>
  <si>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</si>
  <si>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</si>
  <si>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</si>
  <si>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</si>
  <si>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</si>
  <si>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</si>
  <si>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</si>
  <si>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</si>
  <si>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</si>
  <si>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</si>
  <si>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</si>
  <si>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</si>
  <si>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</si>
  <si>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</si>
  <si>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</si>
  <si>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</si>
  <si>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</si>
  <si>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</si>
  <si>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</si>
  <si>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</si>
  <si>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</si>
  <si>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</si>
  <si>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</si>
  <si>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</si>
  <si>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</si>
  <si>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</si>
  <si>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</si>
  <si>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</si>
  <si>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</si>
  <si>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</si>
  <si>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</si>
  <si>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</si>
  <si>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</si>
  <si>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</si>
  <si>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</si>
  <si>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</si>
  <si>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</si>
  <si>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</si>
  <si>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</si>
  <si>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</si>
  <si>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</si>
  <si>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</si>
  <si>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</si>
  <si>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</si>
  <si>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</si>
  <si>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</si>
  <si>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</si>
  <si>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</si>
  <si>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</si>
  <si>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</si>
  <si>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</si>
  <si>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</si>
  <si>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</si>
  <si>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</si>
  <si>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</si>
  <si>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</si>
  <si>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</si>
  <si>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</si>
  <si>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</si>
  <si>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</si>
  <si>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</si>
  <si>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</si>
  <si>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</si>
  <si>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</si>
  <si>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</si>
  <si>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</si>
  <si>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</si>
  <si>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</si>
  <si>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</si>
  <si>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</si>
  <si>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</si>
  <si>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</si>
  <si>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</si>
  <si>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</si>
  <si>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</si>
  <si>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</si>
  <si>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</si>
  <si>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</si>
  <si>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</si>
  <si>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</si>
  <si>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</si>
  <si>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</si>
  <si>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</si>
  <si>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</si>
  <si>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</si>
  <si>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</si>
  <si>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</si>
  <si>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</si>
  <si>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</si>
  <si>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</si>
  <si>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</si>
  <si>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</si>
  <si>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</si>
  <si>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</si>
  <si>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</si>
  <si>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</si>
  <si>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</si>
  <si>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</si>
  <si>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</si>
  <si>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</si>
  <si>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</si>
  <si>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</si>
  <si>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</si>
  <si>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</si>
  <si>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</si>
  <si>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</si>
  <si>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</si>
  <si>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</si>
  <si>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</si>
  <si>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</si>
  <si>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</si>
  <si>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</si>
  <si>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</si>
  <si>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</si>
  <si>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</si>
  <si>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</si>
  <si>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</si>
  <si>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</si>
  <si>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</si>
  <si>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</si>
  <si>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</si>
  <si>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</si>
  <si>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</si>
  <si>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</si>
  <si>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</si>
  <si>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</si>
  <si>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</si>
  <si>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</si>
  <si>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</si>
  <si>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</si>
  <si>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</si>
  <si>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</si>
  <si>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</si>
  <si>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</si>
  <si>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</si>
  <si>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</si>
  <si>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</si>
  <si>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</si>
  <si>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</si>
  <si>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</si>
  <si>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</si>
  <si>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</si>
  <si>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</si>
  <si>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</si>
  <si>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</si>
  <si>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</si>
  <si>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</si>
  <si>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</si>
  <si>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</si>
  <si>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</si>
  <si>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</si>
  <si>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</si>
  <si>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</si>
  <si>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</si>
  <si>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</si>
  <si>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</si>
  <si>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</si>
  <si>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</si>
  <si>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</si>
  <si>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</si>
  <si>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</si>
  <si>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</si>
  <si>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</si>
  <si>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</si>
  <si>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</si>
  <si>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</si>
  <si>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</si>
  <si>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</si>
  <si>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</si>
  <si>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</si>
  <si>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</si>
  <si>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</si>
  <si>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</si>
  <si>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</si>
  <si>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</si>
  <si>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</si>
  <si>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</si>
  <si>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</si>
  <si>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</si>
  <si>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</si>
  <si>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</si>
  <si>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</si>
  <si>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</si>
  <si>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</si>
  <si>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</si>
  <si>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</si>
  <si>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</si>
  <si>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</si>
  <si>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</si>
  <si>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</si>
  <si>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</si>
  <si>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</si>
  <si>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</si>
  <si>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</si>
  <si>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</si>
  <si>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</si>
  <si>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</si>
  <si>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</si>
  <si>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</si>
  <si>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</si>
  <si>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</si>
  <si>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</si>
  <si>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</si>
  <si>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</si>
  <si>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</si>
  <si>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</si>
  <si>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</si>
  <si>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</si>
  <si>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</si>
  <si>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</si>
  <si>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</si>
  <si>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</si>
  <si>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</si>
  <si>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</si>
  <si>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</si>
  <si>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</si>
  <si>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</si>
  <si>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</si>
  <si>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</si>
  <si>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</si>
  <si>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</si>
  <si>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</si>
  <si>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</si>
  <si>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</si>
  <si>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</si>
  <si>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</si>
  <si>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</si>
  <si>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</si>
  <si>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</si>
  <si>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</si>
  <si>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</si>
  <si>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</si>
  <si>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</si>
  <si>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</si>
  <si>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</si>
  <si>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</si>
  <si>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</si>
  <si>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</si>
  <si>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</si>
  <si>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</si>
  <si>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</si>
  <si>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</si>
  <si>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</si>
  <si>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</si>
  <si>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</si>
  <si>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</si>
  <si>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</si>
  <si>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</si>
  <si>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</si>
  <si>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</si>
  <si>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</si>
  <si>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</si>
  <si>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</si>
  <si>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</si>
  <si>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</si>
  <si>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</si>
  <si>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</si>
  <si>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</si>
  <si>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</si>
  <si>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</si>
  <si>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</si>
  <si>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</si>
  <si>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</si>
  <si>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</si>
  <si>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</si>
  <si>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</si>
  <si>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</si>
  <si>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</si>
  <si>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</si>
  <si>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</si>
  <si>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</si>
  <si>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</si>
  <si>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</si>
  <si>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</si>
  <si>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</si>
  <si>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</si>
  <si>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</si>
  <si>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</si>
  <si>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</si>
  <si>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</si>
  <si>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</si>
  <si>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</si>
  <si>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</si>
  <si>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</si>
  <si>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</si>
  <si>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</si>
  <si>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</si>
  <si>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</si>
  <si>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</si>
  <si>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</si>
  <si>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</si>
  <si>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</si>
  <si>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</si>
  <si>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</si>
  <si>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</si>
  <si>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</si>
  <si>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</si>
  <si>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</si>
  <si>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</si>
  <si>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</si>
  <si>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</si>
  <si>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</si>
  <si>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</si>
  <si>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</si>
  <si>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</si>
  <si>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</si>
  <si>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</si>
  <si>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</si>
  <si>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</si>
  <si>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</si>
  <si>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</si>
  <si>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</si>
  <si>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</si>
  <si>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</si>
  <si>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</si>
  <si>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</si>
  <si>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</si>
  <si>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</si>
  <si>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</si>
  <si>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</si>
  <si>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</si>
  <si>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</si>
  <si>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</si>
  <si>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</si>
  <si>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</si>
  <si>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</si>
  <si>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</si>
  <si>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</si>
  <si>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</si>
  <si>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</si>
  <si>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</si>
  <si>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</si>
  <si>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</si>
  <si>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</si>
  <si>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</si>
  <si>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</si>
  <si>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</si>
  <si>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</si>
  <si>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</si>
  <si>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</si>
  <si>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</si>
  <si>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</si>
  <si>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</si>
  <si>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</si>
  <si>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</si>
  <si>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</si>
  <si>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</si>
  <si>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</si>
  <si>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</si>
  <si>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</si>
  <si>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</si>
  <si>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</si>
  <si>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</si>
  <si>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</si>
  <si>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</si>
  <si>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</si>
  <si>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</si>
  <si>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</si>
  <si>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</si>
  <si>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</si>
  <si>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</si>
  <si>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</si>
  <si>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</si>
  <si>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</si>
  <si>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</si>
  <si>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</si>
  <si>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</si>
  <si>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</si>
  <si>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</si>
  <si>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</si>
  <si>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</si>
  <si>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</si>
  <si>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</si>
  <si>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</si>
  <si>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</si>
  <si>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</si>
  <si>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</si>
  <si>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</si>
  <si>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</si>
  <si>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</si>
  <si>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</si>
  <si>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</si>
  <si>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</si>
  <si>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</si>
  <si>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</si>
  <si>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</si>
  <si>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</si>
  <si>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</si>
  <si>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</si>
  <si>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</si>
  <si>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</si>
  <si>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</si>
  <si>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</si>
  <si>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</si>
  <si>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</si>
  <si>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</si>
  <si>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</si>
  <si>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</si>
  <si>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</si>
  <si>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</si>
  <si>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</si>
  <si>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</si>
  <si>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</si>
  <si>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</si>
  <si>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</si>
  <si>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</si>
  <si>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</si>
  <si>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</si>
  <si>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</si>
  <si>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</si>
  <si>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</si>
  <si>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</si>
  <si>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</si>
  <si>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</si>
  <si>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</si>
  <si>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</si>
  <si>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</si>
  <si>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</si>
  <si>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</si>
  <si>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</si>
  <si>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</si>
  <si>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</si>
  <si>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</si>
  <si>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</si>
  <si>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</si>
  <si>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</si>
  <si>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</si>
  <si>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</si>
  <si>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</si>
  <si>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</si>
  <si>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</si>
  <si>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</si>
  <si>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</si>
  <si>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</si>
  <si>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</si>
  <si>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</si>
  <si>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</si>
  <si>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</si>
  <si>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</si>
  <si>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</si>
  <si>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</si>
  <si>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</si>
  <si>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</si>
  <si>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</si>
  <si>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</si>
  <si>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</si>
  <si>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</si>
  <si>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</si>
  <si>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</si>
  <si>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</si>
  <si>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</si>
  <si>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</si>
  <si>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</si>
  <si>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</si>
  <si>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</si>
  <si>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</si>
  <si>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</si>
  <si>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</si>
  <si>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</si>
  <si>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</si>
  <si>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</si>
  <si>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</si>
  <si>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</si>
  <si>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</si>
  <si>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</si>
  <si>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</si>
  <si>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</si>
  <si>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</si>
  <si>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</si>
  <si>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</si>
  <si>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</si>
  <si>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</si>
  <si>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</si>
  <si>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</si>
  <si>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</si>
  <si>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</si>
  <si>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</si>
  <si>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</si>
  <si>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</si>
  <si>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</si>
  <si>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</si>
  <si>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</si>
  <si>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</si>
  <si>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</si>
  <si>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</si>
  <si>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</si>
  <si>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</si>
  <si>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</si>
  <si>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</si>
  <si>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</si>
  <si>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</si>
  <si>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</si>
  <si>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</si>
  <si>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</si>
  <si>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</si>
  <si>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</si>
  <si>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</si>
  <si>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</si>
  <si>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</si>
  <si>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</si>
  <si>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</si>
  <si>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</si>
  <si>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</si>
  <si>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</si>
  <si>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</si>
  <si>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</si>
  <si>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</si>
  <si>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</si>
  <si>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</si>
  <si>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</si>
  <si>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</si>
  <si>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</si>
  <si>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</si>
  <si>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</si>
  <si>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</si>
  <si>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</si>
  <si>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</si>
  <si>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</si>
  <si>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</si>
  <si>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</si>
  <si>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</si>
  <si>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</si>
  <si>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</si>
  <si>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</si>
  <si>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</si>
  <si>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</si>
  <si>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</si>
  <si>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</si>
  <si>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</si>
  <si>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</si>
  <si>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</si>
  <si>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</si>
  <si>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</si>
  <si>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</si>
  <si>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</si>
  <si>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</si>
  <si>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</si>
  <si>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</si>
  <si>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</si>
  <si>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</si>
  <si>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</si>
  <si>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</si>
  <si>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</si>
  <si>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</si>
  <si>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</si>
  <si>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</si>
  <si>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</si>
  <si>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</si>
  <si>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</si>
  <si>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</si>
  <si>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</si>
  <si>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</si>
  <si>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</si>
  <si>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</si>
  <si>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</si>
  <si>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</si>
  <si>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</si>
  <si>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</si>
  <si>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</si>
  <si>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</si>
  <si>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</si>
  <si>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</si>
  <si>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</si>
  <si>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</si>
  <si>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</si>
  <si>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</si>
  <si>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</si>
  <si>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</si>
  <si>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</si>
  <si>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</si>
  <si>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</si>
  <si>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</si>
  <si>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</si>
  <si>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</si>
  <si>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</si>
  <si>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</si>
  <si>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</si>
  <si>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</si>
  <si>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</si>
  <si>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</si>
  <si>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</si>
  <si>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</si>
  <si>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</si>
  <si>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</si>
  <si>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</si>
  <si>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</si>
  <si>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</si>
  <si>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</si>
  <si>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</si>
  <si>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</si>
  <si>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</si>
  <si>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</si>
  <si>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</si>
  <si>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</si>
  <si>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</si>
  <si>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</si>
  <si>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</si>
  <si>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</si>
  <si>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</si>
  <si>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</si>
  <si>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</si>
  <si>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</si>
  <si>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</si>
  <si>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</si>
  <si>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</si>
  <si>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</si>
  <si>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</si>
  <si>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</si>
  <si>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</si>
  <si>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</si>
  <si>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</si>
  <si>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</si>
  <si>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</si>
  <si>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</si>
  <si>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</si>
  <si>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</si>
  <si>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</si>
  <si>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</si>
  <si>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</si>
  <si>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</si>
  <si>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</si>
  <si>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</si>
  <si>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</si>
  <si>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</si>
  <si>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</si>
  <si>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</si>
  <si>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</si>
  <si>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</si>
  <si>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</si>
  <si>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</si>
  <si>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</si>
  <si>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</si>
  <si>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</si>
  <si>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</si>
  <si>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</si>
  <si>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</si>
  <si>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</si>
  <si>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</si>
  <si>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</si>
  <si>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</si>
  <si>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</si>
  <si>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</si>
  <si>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</si>
  <si>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</si>
  <si>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</si>
  <si>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</si>
  <si>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</si>
  <si>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</si>
  <si>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</si>
  <si>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</si>
  <si>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</si>
  <si>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</si>
  <si>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</si>
  <si>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</si>
  <si>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</si>
  <si>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</si>
  <si>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</si>
  <si>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</si>
  <si>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</si>
  <si>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</si>
  <si>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</si>
  <si>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</si>
  <si>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</si>
  <si>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</si>
  <si>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</si>
  <si>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</si>
  <si>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</si>
  <si>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</si>
  <si>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</si>
  <si>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</si>
  <si>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</si>
  <si>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</si>
  <si>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</si>
  <si>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</si>
  <si>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</si>
  <si>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</si>
  <si>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</si>
  <si>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</si>
  <si>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</si>
  <si>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</si>
  <si>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</si>
  <si>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</si>
  <si>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</si>
  <si>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</si>
  <si>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</si>
  <si>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</si>
  <si>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</si>
  <si>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</si>
  <si>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</si>
  <si>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</si>
  <si>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</si>
  <si>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</si>
  <si>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</si>
  <si>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</si>
  <si>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</si>
  <si>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</si>
  <si>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</si>
  <si>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</si>
  <si>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</si>
  <si>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</si>
  <si>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</si>
  <si>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</si>
  <si>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</si>
  <si>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</si>
  <si>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</si>
  <si>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</si>
  <si>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</si>
  <si>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</si>
  <si>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</si>
  <si>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</si>
  <si>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</si>
  <si>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</si>
  <si>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</si>
  <si>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</si>
  <si>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</si>
  <si>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</si>
  <si>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</si>
  <si>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</si>
  <si>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</si>
  <si>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</si>
  <si>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</si>
  <si>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</si>
  <si>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</si>
  <si>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</si>
  <si>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</si>
  <si>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</si>
  <si>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</si>
  <si>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</si>
  <si>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</si>
  <si>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</si>
  <si>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</si>
  <si>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</si>
  <si>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</si>
  <si>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</si>
  <si>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</si>
  <si>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</si>
  <si>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</si>
  <si>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</si>
  <si>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</si>
  <si>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</si>
  <si>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</si>
  <si>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</si>
  <si>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</si>
  <si>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</si>
  <si>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</si>
  <si>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</si>
  <si>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</si>
  <si>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</si>
  <si>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</si>
  <si>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</si>
  <si>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</si>
  <si>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</si>
  <si>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</si>
  <si>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</si>
  <si>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</si>
  <si>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</si>
  <si>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</si>
  <si>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</si>
  <si>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</si>
  <si>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</si>
  <si>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</si>
  <si>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</si>
  <si>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</si>
  <si>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</si>
  <si>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</si>
  <si>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</si>
  <si>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</si>
  <si>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</si>
  <si>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</si>
  <si>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</si>
  <si>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</si>
  <si>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</si>
  <si>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</si>
  <si>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</si>
  <si>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</si>
  <si>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</si>
  <si>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</si>
  <si>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</si>
  <si>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</si>
  <si>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</si>
  <si>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</si>
  <si>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</si>
  <si>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</si>
  <si>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</si>
  <si>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</si>
  <si>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</si>
  <si>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</si>
  <si>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</si>
  <si>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</si>
  <si>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</si>
  <si>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</si>
  <si>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</si>
  <si>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</si>
  <si>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</si>
  <si>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</si>
  <si>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</si>
  <si>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</si>
  <si>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</si>
  <si>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</si>
  <si>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</si>
  <si>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</si>
  <si>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</si>
  <si>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</si>
  <si>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</si>
  <si>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</si>
  <si>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</si>
  <si>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</si>
  <si>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</si>
  <si>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</si>
  <si>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</si>
  <si>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</si>
  <si>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</si>
  <si>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</si>
  <si>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</si>
  <si>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</si>
  <si>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</si>
  <si>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</si>
  <si>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</si>
  <si>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</si>
  <si>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</si>
  <si>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</si>
  <si>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</si>
  <si>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</si>
  <si>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</si>
  <si>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</si>
  <si>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</si>
  <si>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</si>
  <si>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</si>
  <si>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</si>
  <si>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</si>
  <si>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</si>
  <si>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</si>
  <si>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</si>
  <si>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</si>
  <si>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</si>
  <si>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</si>
  <si>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</si>
  <si>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</si>
  <si>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</si>
  <si>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</si>
  <si>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</si>
  <si>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</si>
  <si>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</si>
  <si>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</si>
  <si>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</si>
  <si>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</si>
  <si>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</si>
  <si>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</si>
  <si>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</si>
  <si>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</si>
  <si>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</si>
  <si>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</si>
  <si>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</si>
  <si>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</si>
  <si>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</si>
  <si>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</si>
  <si>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</si>
  <si>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</si>
  <si>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</si>
  <si>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</si>
  <si>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</si>
  <si>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</si>
  <si>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</si>
  <si>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</si>
  <si>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</si>
  <si>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</si>
  <si>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</si>
  <si>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</si>
  <si>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</si>
  <si>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</si>
  <si>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</si>
  <si>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</si>
  <si>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</si>
  <si>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</si>
  <si>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</si>
  <si>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</si>
  <si>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</si>
  <si>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</si>
  <si>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</si>
  <si>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</si>
  <si>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</si>
  <si>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</si>
  <si>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</si>
  <si>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</si>
  <si>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</si>
  <si>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</si>
  <si>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</si>
  <si>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</si>
  <si>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</si>
  <si>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</si>
  <si>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</si>
  <si>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</si>
  <si>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</si>
  <si>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</si>
  <si>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</si>
  <si>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</si>
  <si>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</si>
  <si>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</si>
  <si>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</si>
  <si>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</si>
  <si>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</si>
  <si>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</si>
  <si>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</si>
  <si>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</si>
  <si>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</si>
  <si>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</si>
  <si>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</si>
  <si>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</si>
  <si>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</si>
  <si>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</si>
  <si>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</si>
  <si>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</si>
  <si>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</si>
  <si>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</si>
  <si>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</si>
  <si>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</si>
  <si>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</si>
  <si>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</si>
  <si>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</si>
  <si>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</si>
  <si>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</si>
  <si>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</si>
  <si>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</si>
  <si>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</si>
  <si>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</si>
  <si>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</si>
  <si>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</si>
  <si>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</si>
  <si>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</si>
  <si>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</si>
  <si>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</si>
  <si>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</si>
  <si>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</si>
  <si>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</si>
  <si>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</si>
  <si>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</si>
  <si>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</si>
  <si>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</si>
  <si>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</si>
  <si>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</si>
  <si>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</si>
  <si>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</si>
  <si>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</si>
  <si>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</si>
  <si>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</si>
  <si>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</si>
  <si>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</si>
  <si>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</si>
  <si>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</si>
  <si>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</si>
  <si>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</si>
  <si>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</si>
  <si>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</si>
  <si>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</si>
  <si>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</si>
  <si>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</si>
  <si>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</si>
  <si>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</si>
  <si>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</si>
  <si>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</si>
  <si>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</si>
  <si>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</si>
  <si>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</si>
  <si>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</si>
  <si>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</si>
  <si>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</si>
  <si>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</si>
  <si>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</si>
  <si>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</si>
  <si>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</si>
  <si>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</si>
  <si>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</si>
  <si>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</si>
  <si>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</si>
  <si>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</si>
  <si>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</si>
  <si>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</si>
  <si>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</si>
  <si>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</si>
  <si>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</si>
  <si>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</si>
  <si>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</si>
  <si>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</si>
  <si>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</si>
  <si>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</si>
  <si>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</si>
  <si>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</si>
  <si>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</si>
  <si>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</si>
  <si>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</si>
  <si>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</si>
  <si>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</si>
  <si>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</si>
  <si>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</si>
  <si>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</si>
  <si>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</si>
  <si>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</si>
  <si>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</si>
  <si>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</si>
  <si>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</si>
  <si>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</si>
  <si>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</si>
  <si>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</si>
  <si>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</si>
  <si>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</si>
  <si>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</si>
  <si>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</si>
  <si>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</si>
  <si>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</si>
  <si>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</si>
  <si>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</si>
  <si>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</si>
  <si>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</si>
  <si>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</si>
  <si>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</si>
  <si>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</si>
  <si>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</si>
  <si>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</si>
  <si>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</si>
  <si>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</si>
  <si>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</si>
  <si>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</si>
  <si>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</si>
  <si>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</si>
  <si>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</si>
  <si>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</si>
  <si>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</si>
  <si>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</si>
  <si>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</si>
  <si>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</si>
  <si>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</si>
  <si>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</si>
  <si>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</si>
  <si>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</si>
  <si>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</si>
  <si>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</si>
  <si>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</si>
  <si>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</si>
  <si>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</si>
  <si>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</si>
  <si>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</si>
  <si>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</si>
  <si>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</si>
  <si>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</si>
  <si>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</si>
  <si>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</si>
  <si>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</si>
  <si>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</si>
  <si>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</si>
  <si>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</si>
  <si>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</si>
  <si>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</si>
  <si>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</si>
  <si>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</si>
  <si>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</si>
  <si>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</si>
  <si>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</si>
  <si>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</si>
  <si>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</si>
  <si>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</si>
  <si>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</si>
  <si>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</si>
  <si>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</si>
  <si>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</si>
  <si>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</si>
  <si>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</si>
  <si>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</si>
  <si>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</si>
  <si>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</si>
  <si>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</si>
  <si>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</si>
  <si>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</si>
  <si>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</si>
  <si>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</si>
  <si>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</si>
  <si>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</si>
  <si>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</si>
  <si>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</si>
  <si>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</si>
  <si>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</si>
  <si>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</si>
  <si>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</si>
  <si>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</si>
  <si>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</si>
  <si>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</si>
  <si>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</si>
  <si>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</si>
  <si>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</si>
  <si>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</si>
  <si>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</si>
  <si>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</si>
  <si>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</si>
  <si>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</si>
  <si>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</si>
  <si>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</si>
  <si>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</si>
  <si>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</si>
  <si>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</si>
  <si>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</si>
  <si>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</si>
  <si>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</si>
  <si>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</si>
  <si>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</si>
  <si>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</si>
  <si>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</si>
  <si>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</si>
  <si>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</si>
  <si>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</si>
  <si>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</si>
  <si>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</si>
  <si>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</si>
  <si>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</si>
  <si>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</si>
  <si>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</si>
  <si>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</si>
  <si>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</si>
  <si>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</si>
  <si>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</si>
  <si>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</si>
  <si>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</si>
  <si>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</si>
  <si>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</si>
  <si>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</si>
  <si>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</si>
  <si>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</si>
  <si>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</si>
  <si>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</si>
  <si>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</si>
  <si>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</si>
  <si>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</si>
  <si>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</si>
  <si>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</si>
  <si>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</si>
  <si>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</si>
  <si>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</si>
  <si>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</si>
  <si>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</si>
  <si>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</si>
  <si>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</si>
  <si>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</si>
  <si>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</si>
  <si>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</si>
  <si>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</si>
  <si>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</si>
  <si>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</si>
  <si>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</si>
  <si>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</si>
  <si>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</si>
  <si>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</si>
  <si>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</si>
  <si>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</si>
  <si>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</si>
  <si>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</si>
  <si>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</si>
  <si>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</si>
  <si>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</si>
  <si>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</si>
  <si>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</si>
  <si>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</si>
  <si>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</si>
  <si>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</si>
  <si>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</si>
  <si>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</si>
  <si>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</si>
  <si>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</si>
  <si>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</si>
  <si>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</si>
  <si>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</si>
  <si>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</si>
  <si>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</si>
  <si>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</si>
  <si>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</si>
  <si>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</si>
  <si>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</si>
  <si>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</si>
  <si>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</si>
  <si>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</si>
  <si>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</si>
  <si>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</si>
  <si>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</si>
  <si>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</si>
  <si>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</si>
  <si>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</si>
  <si>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</si>
  <si>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</si>
  <si>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</si>
  <si>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</si>
  <si>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</si>
  <si>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</si>
  <si>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</si>
  <si>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</si>
  <si>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</si>
  <si>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</si>
  <si>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</si>
  <si>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</si>
  <si>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</si>
  <si>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</si>
  <si>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</si>
  <si>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</si>
  <si>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</si>
  <si>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</si>
  <si>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</si>
  <si>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</si>
  <si>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</si>
  <si>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</si>
  <si>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</si>
  <si>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</si>
  <si>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</si>
  <si>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</si>
  <si>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</si>
  <si>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</si>
  <si>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</si>
  <si>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</si>
  <si>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</si>
  <si>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</si>
  <si>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</si>
  <si>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</si>
  <si>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</si>
  <si>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</si>
  <si>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</si>
  <si>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</si>
  <si>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</si>
  <si>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</si>
  <si>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</si>
  <si>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</si>
  <si>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</si>
  <si>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</si>
  <si>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</si>
  <si>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</si>
  <si>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</si>
  <si>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</si>
  <si>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</si>
  <si>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</si>
  <si>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</si>
  <si>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</si>
  <si>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</si>
  <si>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</si>
  <si>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</si>
  <si>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</si>
  <si>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</si>
  <si>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</si>
  <si>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</si>
  <si>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</si>
  <si>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</si>
  <si>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</si>
  <si>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</si>
  <si>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</si>
  <si>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</si>
  <si>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</si>
  <si>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</si>
  <si>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</si>
  <si>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</si>
  <si>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</si>
  <si>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</si>
  <si>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</si>
  <si>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</si>
  <si>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</si>
  <si>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</si>
  <si>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</si>
  <si>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</si>
  <si>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</si>
  <si>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</si>
  <si>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</si>
  <si>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</si>
  <si>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</si>
  <si>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</si>
  <si>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</si>
  <si>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</si>
  <si>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</si>
  <si>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</si>
  <si>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</si>
  <si>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</si>
  <si>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</si>
  <si>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</si>
  <si>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</si>
  <si>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</si>
  <si>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</si>
  <si>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</si>
  <si>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</si>
  <si>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</si>
  <si>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</si>
  <si>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</si>
  <si>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</si>
  <si>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</si>
  <si>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</si>
  <si>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</si>
  <si>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</si>
  <si>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</si>
  <si>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</si>
  <si>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</si>
  <si>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</si>
  <si>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</si>
  <si>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</si>
  <si>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</si>
  <si>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</si>
  <si>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</si>
  <si>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</si>
  <si>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</si>
  <si>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</si>
  <si>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</si>
  <si>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</si>
  <si>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</si>
  <si>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</si>
  <si>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</si>
  <si>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</si>
  <si>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</si>
  <si>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</si>
  <si>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</si>
  <si>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</si>
  <si>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</si>
  <si>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</si>
  <si>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</si>
  <si>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</si>
  <si>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</si>
  <si>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</si>
  <si>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</si>
  <si>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</si>
  <si>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</si>
  <si>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</si>
  <si>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</si>
  <si>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</si>
  <si>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</si>
  <si>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</si>
  <si>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</si>
  <si>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</si>
  <si>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</si>
  <si>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</si>
  <si>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</si>
  <si>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</si>
  <si>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</si>
  <si>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</si>
  <si>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</si>
  <si>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</si>
  <si>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</si>
  <si>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</si>
  <si>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</si>
  <si>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</si>
  <si>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</si>
  <si>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</si>
  <si>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</si>
  <si>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</si>
  <si>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</si>
  <si>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</si>
  <si>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</si>
  <si>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</si>
  <si>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</si>
  <si>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</si>
  <si>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</si>
  <si>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</si>
  <si>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</si>
  <si>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</si>
  <si>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</si>
  <si>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</si>
  <si>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</si>
  <si>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</si>
  <si>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</si>
  <si>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</si>
  <si>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</si>
  <si>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</si>
  <si>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</si>
  <si>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</si>
  <si>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</si>
  <si>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</si>
  <si>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</si>
  <si>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</si>
  <si>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</si>
  <si>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</si>
  <si>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</si>
  <si>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</si>
  <si>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</si>
  <si>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</si>
  <si>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</si>
  <si>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</si>
  <si>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</si>
  <si>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</si>
  <si>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</si>
  <si>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</si>
  <si>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</si>
  <si>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</si>
  <si>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</si>
  <si>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</si>
  <si>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</si>
  <si>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</si>
  <si>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</si>
  <si>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</si>
  <si>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</si>
  <si>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</si>
  <si>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</si>
  <si>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</si>
  <si>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</si>
  <si>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</si>
  <si>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</si>
  <si>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</si>
  <si>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</si>
  <si>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</si>
  <si>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</si>
  <si>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</si>
  <si>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</si>
  <si>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</si>
  <si>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</si>
  <si>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</si>
  <si>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</si>
  <si>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</si>
  <si>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</si>
  <si>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</si>
  <si>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</si>
  <si>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</si>
  <si>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</si>
  <si>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</si>
  <si>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</si>
  <si>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</si>
  <si>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</si>
  <si>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</si>
  <si>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</si>
  <si>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</si>
  <si>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</si>
  <si>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</si>
  <si>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</si>
  <si>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</si>
  <si>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</si>
  <si>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</si>
  <si>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</si>
  <si>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</si>
  <si>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</si>
  <si>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</si>
  <si>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</si>
  <si>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</si>
  <si>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</si>
  <si>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</si>
  <si>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</si>
  <si>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</si>
  <si>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</si>
  <si>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</si>
  <si>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</si>
  <si>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</si>
  <si>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</si>
  <si>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</si>
  <si>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</si>
  <si>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</si>
  <si>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</si>
  <si>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</si>
  <si>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</si>
  <si>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</si>
  <si>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</si>
  <si>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</si>
  <si>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</si>
  <si>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</si>
  <si>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</si>
  <si>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</si>
  <si>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</si>
  <si>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</si>
  <si>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</si>
  <si>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</si>
  <si>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</si>
  <si>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</si>
  <si>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</si>
  <si>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</si>
  <si>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</si>
  <si>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</si>
  <si>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</si>
  <si>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</si>
  <si>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</si>
  <si>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</si>
  <si>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</si>
  <si>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</si>
  <si>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</si>
  <si>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</si>
  <si>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</si>
  <si>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</si>
  <si>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</si>
  <si>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</si>
  <si>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</si>
  <si>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</si>
  <si>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</si>
  <si>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</si>
  <si>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</si>
  <si>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</si>
  <si>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</si>
  <si>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</si>
  <si>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</si>
  <si>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</si>
  <si>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</si>
  <si>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</si>
  <si>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</si>
  <si>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</si>
  <si>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</si>
  <si>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</si>
  <si>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</si>
  <si>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</si>
  <si>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</si>
  <si>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</si>
  <si>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</si>
  <si>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</si>
  <si>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</si>
  <si>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</si>
  <si>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</si>
  <si>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</si>
  <si>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</si>
  <si>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</si>
  <si>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</si>
  <si>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</si>
  <si>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</si>
  <si>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</si>
  <si>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</si>
  <si>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</si>
  <si>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</si>
  <si>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</si>
  <si>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</si>
  <si>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</si>
  <si>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</si>
  <si>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</si>
  <si>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</si>
  <si>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</si>
  <si>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</si>
  <si>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</si>
  <si>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</si>
  <si>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</si>
  <si>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</si>
  <si>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</si>
  <si>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</si>
  <si>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</si>
  <si>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</si>
  <si>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</si>
  <si>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</si>
  <si>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</si>
  <si>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</si>
  <si>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</si>
  <si>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</si>
  <si>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</si>
  <si>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</si>
  <si>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</si>
  <si>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</si>
  <si>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</si>
  <si>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</si>
  <si>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</si>
  <si>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</si>
  <si>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</si>
  <si>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</si>
  <si>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</si>
  <si>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</si>
  <si>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</si>
  <si>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</si>
  <si>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</si>
  <si>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</si>
  <si>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</si>
  <si>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</si>
  <si>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</si>
  <si>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</si>
  <si>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</si>
  <si>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</si>
  <si>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</si>
  <si>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</si>
  <si>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</si>
  <si>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</si>
  <si>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</si>
  <si>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</si>
  <si>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</si>
  <si>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</si>
  <si>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</si>
  <si>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</si>
  <si>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</si>
  <si>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</si>
  <si>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</si>
  <si>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</si>
  <si>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</si>
  <si>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</si>
  <si>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</si>
  <si>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</si>
  <si>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</si>
  <si>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</si>
  <si>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</si>
  <si>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</si>
  <si>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</si>
  <si>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</si>
  <si>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</si>
  <si>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</si>
  <si>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</si>
  <si>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</si>
  <si>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</si>
  <si>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</si>
  <si>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</si>
  <si>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</si>
  <si>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</si>
  <si>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</si>
  <si>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</si>
  <si>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</si>
  <si>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</si>
  <si>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</si>
  <si>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</si>
  <si>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</si>
  <si>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</si>
  <si>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</si>
  <si>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</si>
  <si>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</si>
  <si>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</si>
  <si>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</si>
  <si>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</si>
  <si>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</si>
  <si>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</si>
  <si>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</si>
  <si>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</si>
  <si>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</si>
  <si>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</si>
  <si>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</si>
  <si>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</si>
  <si>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</si>
  <si>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</si>
  <si>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</si>
  <si>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</si>
  <si>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</si>
  <si>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</si>
  <si>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</si>
  <si>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</si>
  <si>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</si>
  <si>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</si>
  <si>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</si>
  <si>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</si>
  <si>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</si>
  <si>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</si>
  <si>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</si>
  <si>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</si>
  <si>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</si>
  <si>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</si>
  <si>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</si>
  <si>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</si>
  <si>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</si>
  <si>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</si>
  <si>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</si>
  <si>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</si>
  <si>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</si>
  <si>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</si>
  <si>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</si>
  <si>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</si>
  <si>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</si>
  <si>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</si>
  <si>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</si>
  <si>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</si>
  <si>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</si>
  <si>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</si>
  <si>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</si>
  <si>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</si>
  <si>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</si>
  <si>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</si>
  <si>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</si>
  <si>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</si>
  <si>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</si>
  <si>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</si>
  <si>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</si>
  <si>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</si>
  <si>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</si>
  <si>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</si>
  <si>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</si>
  <si>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</si>
  <si>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</si>
  <si>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</si>
  <si>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</si>
  <si>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</si>
  <si>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</si>
  <si>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</si>
  <si>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</si>
  <si>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</si>
  <si>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</si>
  <si>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</si>
  <si>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</si>
  <si>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</si>
  <si>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</si>
  <si>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</si>
  <si>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</si>
  <si>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</si>
  <si>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</si>
  <si>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</si>
  <si>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</si>
  <si>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</si>
  <si>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</si>
  <si>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</si>
  <si>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</si>
  <si>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</si>
  <si>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</si>
  <si>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</si>
  <si>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</si>
  <si>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</si>
  <si>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</si>
  <si>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</si>
  <si>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</si>
  <si>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</si>
  <si>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</si>
  <si>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</si>
  <si>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</si>
  <si>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</si>
  <si>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</si>
  <si>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</si>
  <si>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</si>
  <si>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</si>
  <si>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</si>
  <si>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</si>
  <si>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</si>
  <si>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</si>
  <si>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</si>
  <si>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</si>
  <si>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</si>
  <si>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</si>
  <si>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</si>
  <si>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</si>
  <si>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</si>
  <si>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</si>
  <si>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</si>
  <si>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</si>
  <si>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</si>
  <si>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</si>
  <si>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</si>
  <si>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</si>
  <si>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</si>
  <si>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</si>
  <si>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</si>
  <si>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</si>
  <si>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</si>
  <si>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</si>
  <si>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</si>
  <si>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</si>
  <si>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</si>
  <si>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</si>
  <si>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</si>
  <si>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</si>
  <si>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</si>
  <si>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</si>
  <si>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</si>
  <si>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</si>
  <si>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</si>
  <si>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</si>
  <si>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</si>
  <si>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</si>
  <si>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</si>
  <si>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</si>
  <si>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</si>
  <si>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</si>
  <si>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</si>
  <si>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</si>
  <si>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</si>
  <si>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</si>
  <si>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</si>
  <si>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</si>
  <si>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</si>
  <si>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</si>
  <si>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</si>
  <si>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</si>
  <si>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</si>
  <si>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</si>
  <si>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</si>
  <si>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</si>
  <si>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</si>
  <si>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</si>
  <si>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</si>
  <si>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</si>
  <si>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</si>
  <si>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</si>
  <si>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</si>
  <si>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</si>
  <si>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</si>
  <si>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</si>
  <si>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</si>
  <si>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</si>
  <si>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</si>
  <si>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</si>
  <si>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</si>
  <si>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</si>
  <si>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</si>
  <si>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</si>
  <si>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</si>
  <si>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</si>
  <si>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</si>
  <si>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</si>
  <si>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</si>
  <si>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</si>
  <si>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</si>
  <si>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</si>
  <si>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</si>
  <si>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</si>
  <si>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</si>
  <si>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</si>
  <si>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</si>
  <si>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</si>
  <si>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</si>
  <si>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</si>
  <si>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</si>
  <si>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</si>
  <si>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</si>
  <si>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</si>
  <si>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</si>
  <si>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</si>
  <si>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</si>
  <si>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</si>
  <si>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</si>
  <si>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</si>
  <si>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</si>
  <si>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</si>
  <si>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</si>
  <si>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</si>
  <si>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</si>
  <si>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</si>
  <si>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</si>
  <si>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</si>
  <si>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</si>
  <si>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</si>
  <si>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</si>
  <si>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</si>
  <si>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</si>
  <si>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</si>
  <si>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</si>
  <si>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</si>
  <si>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</si>
  <si>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</si>
  <si>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</si>
  <si>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</si>
  <si>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</si>
  <si>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</si>
  <si>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</si>
  <si>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</si>
  <si>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</si>
  <si>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</si>
  <si>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</si>
  <si>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</si>
  <si>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</si>
  <si>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</si>
  <si>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</si>
  <si>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</si>
  <si>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</si>
  <si>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</si>
  <si>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</si>
  <si>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</si>
  <si>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</si>
  <si>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</si>
  <si>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</si>
  <si>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</si>
  <si>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</si>
  <si>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</si>
  <si>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</si>
  <si>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</si>
  <si>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</si>
  <si>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</si>
  <si>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</si>
  <si>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</si>
  <si>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</si>
  <si>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</si>
  <si>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</si>
  <si>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</si>
  <si>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</si>
  <si>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</si>
  <si>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</si>
  <si>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</si>
  <si>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</si>
  <si>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</si>
  <si>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</si>
  <si>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</si>
  <si>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</si>
  <si>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</si>
  <si>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</si>
  <si>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</si>
  <si>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</si>
  <si>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</si>
  <si>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</si>
  <si>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</si>
  <si>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</si>
  <si>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</si>
  <si>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</si>
  <si>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</si>
  <si>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</si>
  <si>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</si>
  <si>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</si>
  <si>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</si>
  <si>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</si>
  <si>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</si>
  <si>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</si>
  <si>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</si>
  <si>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</si>
  <si>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</si>
  <si>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</si>
  <si>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</si>
  <si>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</si>
  <si>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</si>
  <si>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</si>
  <si>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</si>
  <si>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</si>
  <si>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</si>
  <si>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</si>
  <si>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</si>
  <si>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</si>
  <si>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</si>
  <si>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</si>
  <si>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</si>
  <si>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</si>
  <si>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</si>
  <si>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</si>
  <si>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</si>
  <si>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</si>
  <si>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</si>
  <si>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</si>
  <si>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</si>
  <si>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</si>
  <si>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</si>
  <si>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</si>
  <si>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</si>
  <si>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</si>
  <si>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</si>
  <si>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</si>
  <si>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</si>
  <si>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</si>
  <si>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</si>
  <si>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</si>
  <si>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</si>
  <si>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</si>
  <si>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</si>
  <si>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</si>
  <si>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</si>
  <si>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</si>
  <si>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</si>
  <si>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</si>
  <si>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</si>
  <si>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</si>
  <si>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</si>
  <si>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</si>
  <si>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</si>
  <si>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</si>
  <si>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</si>
  <si>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</si>
  <si>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</si>
  <si>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</si>
  <si>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</si>
  <si>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</si>
  <si>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</si>
  <si>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</si>
  <si>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</si>
  <si>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</si>
  <si>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</si>
  <si>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</si>
  <si>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</si>
  <si>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</si>
  <si>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</si>
  <si>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</si>
  <si>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</si>
  <si>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</si>
  <si>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</si>
  <si>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</si>
  <si>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</si>
  <si>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</si>
  <si>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</si>
  <si>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</si>
  <si>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</si>
  <si>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</si>
  <si>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</si>
  <si>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</si>
  <si>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</si>
  <si>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</si>
  <si>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</si>
  <si>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</si>
  <si>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</si>
  <si>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</si>
  <si>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</si>
  <si>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</si>
  <si>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</si>
  <si>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</si>
  <si>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</si>
  <si>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</si>
  <si>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</si>
  <si>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</si>
  <si>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</si>
  <si>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</si>
  <si>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</si>
  <si>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</si>
  <si>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</si>
  <si>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</si>
  <si>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</si>
  <si>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</si>
  <si>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</si>
  <si>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</si>
  <si>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</si>
  <si>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</si>
  <si>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</si>
  <si>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</si>
  <si>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</si>
  <si>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</si>
  <si>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</si>
  <si>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</si>
  <si>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</si>
  <si>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</si>
  <si>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</si>
  <si>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</si>
  <si>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</si>
  <si>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</si>
  <si>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</si>
  <si>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</si>
  <si>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</si>
  <si>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</si>
  <si>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</si>
  <si>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</si>
  <si>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</si>
  <si>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</si>
  <si>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</si>
  <si>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</si>
  <si>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</si>
  <si>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</si>
  <si>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</si>
  <si>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</si>
  <si>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</si>
  <si>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</si>
  <si>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</si>
  <si>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</si>
  <si>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</si>
  <si>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</si>
  <si>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</si>
  <si>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</si>
  <si>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</si>
  <si>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</si>
  <si>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</si>
  <si>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</si>
  <si>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</si>
  <si>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</si>
  <si>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</si>
  <si>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</si>
  <si>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</si>
  <si>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</si>
  <si>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</si>
  <si>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</si>
  <si>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</si>
  <si>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</si>
  <si>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</si>
  <si>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</si>
  <si>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</si>
  <si>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</si>
  <si>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</si>
  <si>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</si>
  <si>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</si>
  <si>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</si>
  <si>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</si>
  <si>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</si>
  <si>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</si>
  <si>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</si>
  <si>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</si>
  <si>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</si>
  <si>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</si>
  <si>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</si>
  <si>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</si>
  <si>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</si>
  <si>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</si>
  <si>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</si>
  <si>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</si>
  <si>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</si>
  <si>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</si>
  <si>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</si>
  <si>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</si>
  <si>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</si>
  <si>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</si>
  <si>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</si>
  <si>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</si>
  <si>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</si>
  <si>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</si>
  <si>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</si>
  <si>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</si>
  <si>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</si>
  <si>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</si>
  <si>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</si>
  <si>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</si>
  <si>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</si>
  <si>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</si>
  <si>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</si>
  <si>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</si>
  <si>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</si>
  <si>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</si>
  <si>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</si>
  <si>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</si>
  <si>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</si>
  <si>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</si>
  <si>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</si>
  <si>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</si>
  <si>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</si>
  <si>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</si>
  <si>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</si>
  <si>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</si>
  <si>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</si>
  <si>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</si>
  <si>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</si>
  <si>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</si>
  <si>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</si>
  <si>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</si>
  <si>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</si>
  <si>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</si>
  <si>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</si>
  <si>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</si>
  <si>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</si>
  <si>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</si>
  <si>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</si>
  <si>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</si>
  <si>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</si>
  <si>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</si>
  <si>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</si>
  <si>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</si>
  <si>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</si>
  <si>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</si>
  <si>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</si>
  <si>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</si>
  <si>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</si>
  <si>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</si>
  <si>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</si>
  <si>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</si>
  <si>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</si>
  <si>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</si>
  <si>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</si>
  <si>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</si>
  <si>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</si>
  <si>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</si>
  <si>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</si>
  <si>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</si>
  <si>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</si>
  <si>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</si>
  <si>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</si>
  <si>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</si>
  <si>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</si>
  <si>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</si>
  <si>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</si>
  <si>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</si>
  <si>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</si>
  <si>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</si>
  <si>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</si>
  <si>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</si>
  <si>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</si>
  <si>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</si>
  <si>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</si>
  <si>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</si>
  <si>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</si>
  <si>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</si>
  <si>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</si>
  <si>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</si>
  <si>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</si>
  <si>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</si>
  <si>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</si>
  <si>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</si>
  <si>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</si>
  <si>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</si>
  <si>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</si>
  <si>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</si>
  <si>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</si>
  <si>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</si>
  <si>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</si>
  <si>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</si>
  <si>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</si>
  <si>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</si>
  <si>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</si>
  <si>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</si>
  <si>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</si>
  <si>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</si>
  <si>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</si>
  <si>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</si>
  <si>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</si>
  <si>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</si>
  <si>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</si>
  <si>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</si>
  <si>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</si>
  <si>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</si>
  <si>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</si>
  <si>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</si>
  <si>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</si>
  <si>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</si>
  <si>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</si>
  <si>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</si>
  <si>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</si>
  <si>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</si>
  <si>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</si>
  <si>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</si>
  <si>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</si>
  <si>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</si>
  <si>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</si>
  <si>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</si>
  <si>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</si>
  <si>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</si>
  <si>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</si>
  <si>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</si>
  <si>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</si>
  <si>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</si>
  <si>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</si>
  <si>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</si>
  <si>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</si>
  <si>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</si>
  <si>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</si>
  <si>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</si>
  <si>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</si>
  <si>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</si>
  <si>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</si>
  <si>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</si>
  <si>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</si>
  <si>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</si>
  <si>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</si>
  <si>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</si>
  <si>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</si>
  <si>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</si>
  <si>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</si>
  <si>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</si>
  <si>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</si>
  <si>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</si>
  <si>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</si>
  <si>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</si>
  <si>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</si>
  <si>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</si>
  <si>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</si>
  <si>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</si>
  <si>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</si>
  <si>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</si>
  <si>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</si>
  <si>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</si>
  <si>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</si>
  <si>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</si>
  <si>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</si>
  <si>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</si>
  <si>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</si>
  <si>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</si>
  <si>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</si>
  <si>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</si>
  <si>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</si>
  <si>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</si>
  <si>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</si>
  <si>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</si>
  <si>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</si>
  <si>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</si>
  <si>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</si>
  <si>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</si>
  <si>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</si>
  <si>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</si>
  <si>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</si>
  <si>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</si>
  <si>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</si>
  <si>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</si>
  <si>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</si>
  <si>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</si>
  <si>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</si>
  <si>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</si>
  <si>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</si>
  <si>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</si>
  <si>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</si>
  <si>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</si>
  <si>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</si>
  <si>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</si>
  <si>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</si>
  <si>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</si>
  <si>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</si>
  <si>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</si>
  <si>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</si>
  <si>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</si>
  <si>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</si>
  <si>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</si>
  <si>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</si>
  <si>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</si>
  <si>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</si>
  <si>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</si>
  <si>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</si>
  <si>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</si>
  <si>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</si>
  <si>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</si>
  <si>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</si>
  <si>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</si>
  <si>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</si>
  <si>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</si>
  <si>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</si>
  <si>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</si>
  <si>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</si>
  <si>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</si>
  <si>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</si>
  <si>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</si>
  <si>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</si>
  <si>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</si>
  <si>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</si>
  <si>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</si>
  <si>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</si>
  <si>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</si>
  <si>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</si>
  <si>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</si>
  <si>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</si>
  <si>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</si>
  <si>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</si>
  <si>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</si>
  <si>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</si>
  <si>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</si>
  <si>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</si>
  <si>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</si>
  <si>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</si>
  <si>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</si>
  <si>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</si>
  <si>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</si>
  <si>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</si>
  <si>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</si>
  <si>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</si>
  <si>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</si>
  <si>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</si>
  <si>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</si>
  <si>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</si>
  <si>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</si>
  <si>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</si>
  <si>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</si>
  <si>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</si>
  <si>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</si>
  <si>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</si>
  <si>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</si>
  <si>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</si>
  <si>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</si>
  <si>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</si>
  <si>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</si>
  <si>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</si>
  <si>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</si>
  <si>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</si>
  <si>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</si>
  <si>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</si>
  <si>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</si>
  <si>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</si>
  <si>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</si>
  <si>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</si>
  <si>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</si>
  <si>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</si>
  <si>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</si>
  <si>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</si>
  <si>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</si>
  <si>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</si>
  <si>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</si>
  <si>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</si>
  <si>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</si>
  <si>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</si>
  <si>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</si>
  <si>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</si>
  <si>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</si>
  <si>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</si>
  <si>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</si>
  <si>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</si>
  <si>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</si>
  <si>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</si>
  <si>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</si>
  <si>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</si>
  <si>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</si>
  <si>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</si>
  <si>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</si>
  <si>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</si>
  <si>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</si>
  <si>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</si>
  <si>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</si>
  <si>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</si>
  <si>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</si>
  <si>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</si>
  <si>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</si>
  <si>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</si>
  <si>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</si>
  <si>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</si>
  <si>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</si>
  <si>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</si>
  <si>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</si>
  <si>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</si>
  <si>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</si>
  <si>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</si>
  <si>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</si>
  <si>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</si>
  <si>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</si>
  <si>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</si>
  <si>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</si>
  <si>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</si>
  <si>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</si>
  <si>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</si>
  <si>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</si>
  <si>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</si>
  <si>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</si>
  <si>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</si>
  <si>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</si>
  <si>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</si>
  <si>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</si>
  <si>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</si>
  <si>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</si>
  <si>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</si>
  <si>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</si>
  <si>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</si>
  <si>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</si>
  <si>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</si>
  <si>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</si>
  <si>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</si>
  <si>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</si>
  <si>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</si>
  <si>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</si>
  <si>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</si>
  <si>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</si>
  <si>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</si>
  <si>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</si>
  <si>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</si>
  <si>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</si>
  <si>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</si>
  <si>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</si>
  <si>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</si>
  <si>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</si>
  <si>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</si>
  <si>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</si>
  <si>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</si>
  <si>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</si>
  <si>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</si>
  <si>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</si>
  <si>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</si>
  <si>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</si>
  <si>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</si>
  <si>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</si>
  <si>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</si>
  <si>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</si>
  <si>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</si>
  <si>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</si>
  <si>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</si>
  <si>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</si>
  <si>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</si>
  <si>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</si>
  <si>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</si>
  <si>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</si>
  <si>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</si>
  <si>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</si>
  <si>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</si>
  <si>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</si>
  <si>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</si>
  <si>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</si>
  <si>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</si>
  <si>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</si>
  <si>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</si>
  <si>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</si>
  <si>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</si>
  <si>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</si>
  <si>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</si>
  <si>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</si>
  <si>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</si>
  <si>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</si>
  <si>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</si>
  <si>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</si>
  <si>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</si>
  <si>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</si>
  <si>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</si>
  <si>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</si>
  <si>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</si>
  <si>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</si>
  <si>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</si>
  <si>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</si>
  <si>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</si>
  <si>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</si>
  <si>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</si>
  <si>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</si>
  <si>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</si>
  <si>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</si>
  <si>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</si>
  <si>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</si>
  <si>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</si>
  <si>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</si>
  <si>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</si>
  <si>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</si>
  <si>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</si>
  <si>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</si>
  <si>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</si>
  <si>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</si>
  <si>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</si>
  <si>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</si>
  <si>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</si>
  <si>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</si>
  <si>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</si>
  <si>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</si>
  <si>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</si>
  <si>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</si>
  <si>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</si>
  <si>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</si>
  <si>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</si>
  <si>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</si>
  <si>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</si>
  <si>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</si>
  <si>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</si>
  <si>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</si>
  <si>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</si>
  <si>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</si>
  <si>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</si>
  <si>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</si>
  <si>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</si>
  <si>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</si>
  <si>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</si>
  <si>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</si>
  <si>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</si>
  <si>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</si>
  <si>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</si>
  <si>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</si>
  <si>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</si>
  <si>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</si>
  <si>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</si>
  <si>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</si>
  <si>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</si>
  <si>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</si>
  <si>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</si>
  <si>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</si>
  <si>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</si>
  <si>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</si>
  <si>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</si>
  <si>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</si>
  <si>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</si>
  <si>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</si>
  <si>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</si>
  <si>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</si>
  <si>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</si>
  <si>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</si>
  <si>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</si>
  <si>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</si>
  <si>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</si>
  <si>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</si>
  <si>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</si>
  <si>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</si>
  <si>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</si>
  <si>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</si>
  <si>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</si>
  <si>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</si>
  <si>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</si>
  <si>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</si>
  <si>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</si>
  <si>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</si>
  <si>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</si>
  <si>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</si>
  <si>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</si>
  <si>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</si>
  <si>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</si>
  <si>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</si>
  <si>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</si>
  <si>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</si>
  <si>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</si>
  <si>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</si>
  <si>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</si>
  <si>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</si>
  <si>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</si>
  <si>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</si>
  <si>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</si>
  <si>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</si>
  <si>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</si>
  <si>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</si>
  <si>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</si>
  <si>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</si>
  <si>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</si>
  <si>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</si>
  <si>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</si>
  <si>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</si>
  <si>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</si>
  <si>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</si>
  <si>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</si>
  <si>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</si>
  <si>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</si>
  <si>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</si>
  <si>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</si>
  <si>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</si>
  <si>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</si>
  <si>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</si>
  <si>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</si>
  <si>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</si>
  <si>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</si>
  <si>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</si>
  <si>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</si>
  <si>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</si>
  <si>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</si>
  <si>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</si>
  <si>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</si>
  <si>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</si>
  <si>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</si>
  <si>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</si>
  <si>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</si>
  <si>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</si>
  <si>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</si>
  <si>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</si>
  <si>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</si>
  <si>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</si>
  <si>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</si>
  <si>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</si>
  <si>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</si>
  <si>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</si>
  <si>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</si>
  <si>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</si>
  <si>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</si>
  <si>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</si>
  <si>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</si>
  <si>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</si>
  <si>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</si>
  <si>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</si>
  <si>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</si>
  <si>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</si>
  <si>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</si>
  <si>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</si>
  <si>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</si>
  <si>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</si>
  <si>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</si>
  <si>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</si>
  <si>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</si>
  <si>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</si>
  <si>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</si>
  <si>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</si>
  <si>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</si>
  <si>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</si>
  <si>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</si>
  <si>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</si>
  <si>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</si>
  <si>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</si>
  <si>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</si>
  <si>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</si>
  <si>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</si>
  <si>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</si>
  <si>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</si>
  <si>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</si>
  <si>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</si>
  <si>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</si>
  <si>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</si>
  <si>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</si>
  <si>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</si>
  <si>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</si>
  <si>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</si>
  <si>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</si>
  <si>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</si>
  <si>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</si>
  <si>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</si>
  <si>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</si>
  <si>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</si>
  <si>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</si>
  <si>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</si>
  <si>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</si>
  <si>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</si>
  <si>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</si>
  <si>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</si>
  <si>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</si>
  <si>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</si>
  <si>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</si>
  <si>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</si>
  <si>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</si>
  <si>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</si>
  <si>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</si>
  <si>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</si>
  <si>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</si>
  <si>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</si>
  <si>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</si>
  <si>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</si>
  <si>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</si>
  <si>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</si>
  <si>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</si>
  <si>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</si>
  <si>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</si>
  <si>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</si>
  <si>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</si>
  <si>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</si>
  <si>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</si>
  <si>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</si>
  <si>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</si>
  <si>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</si>
  <si>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</si>
  <si>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</si>
  <si>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</si>
  <si>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</si>
  <si>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</si>
  <si>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</si>
  <si>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</si>
  <si>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</si>
  <si>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</si>
  <si>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</si>
  <si>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</si>
  <si>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</si>
  <si>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</si>
  <si>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</si>
  <si>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</si>
  <si>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</si>
  <si>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</si>
  <si>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</si>
  <si>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</si>
  <si>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</si>
  <si>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</si>
  <si>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</si>
  <si>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</si>
  <si>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</si>
  <si>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</si>
  <si>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</si>
  <si>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</si>
  <si>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</si>
  <si>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</si>
  <si>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</si>
  <si>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</si>
  <si>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</si>
  <si>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</si>
  <si>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</si>
  <si>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</si>
  <si>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</si>
  <si>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</si>
  <si>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</si>
  <si>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</si>
  <si>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</si>
  <si>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</si>
  <si>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</si>
  <si>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</si>
  <si>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</si>
  <si>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</si>
  <si>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</si>
  <si>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</si>
  <si>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</si>
  <si>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</si>
  <si>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</si>
  <si>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</si>
  <si>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</si>
  <si>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</si>
  <si>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</si>
  <si>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</si>
  <si>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</si>
  <si>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</si>
  <si>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</si>
  <si>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</si>
  <si>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</si>
  <si>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</si>
  <si>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</si>
  <si>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</si>
  <si>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</si>
  <si>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</si>
  <si>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</si>
  <si>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</si>
  <si>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</si>
  <si>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</si>
  <si>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</si>
  <si>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</si>
  <si>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</si>
  <si>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</si>
  <si>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</si>
  <si>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</si>
  <si>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</si>
  <si>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</si>
  <si>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</si>
  <si>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</si>
  <si>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</si>
  <si>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</si>
  <si>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</si>
  <si>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</si>
  <si>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</si>
  <si>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</si>
  <si>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</si>
  <si>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</si>
  <si>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</si>
  <si>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</si>
  <si>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</si>
  <si>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</si>
  <si>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</si>
  <si>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</si>
  <si>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</si>
  <si>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</si>
  <si>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</si>
  <si>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</si>
  <si>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</si>
  <si>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</si>
  <si>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</si>
  <si>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</si>
  <si>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</si>
  <si>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</si>
  <si>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</si>
  <si>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</si>
  <si>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</si>
  <si>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</si>
  <si>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</si>
  <si>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</si>
  <si>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</si>
  <si>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</si>
  <si>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</si>
  <si>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</si>
  <si>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</si>
  <si>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</si>
  <si>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</si>
  <si>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</si>
  <si>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</si>
  <si>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</si>
  <si>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</si>
  <si>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</si>
  <si>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</si>
  <si>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</si>
  <si>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</si>
  <si>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</si>
  <si>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</si>
  <si>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</si>
  <si>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</si>
  <si>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</si>
  <si>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</si>
  <si>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</si>
  <si>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</si>
  <si>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</si>
  <si>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</si>
  <si>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</si>
  <si>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</si>
  <si>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</si>
  <si>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</si>
  <si>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</si>
  <si>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</si>
  <si>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</si>
  <si>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</si>
  <si>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</si>
  <si>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</si>
  <si>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</si>
  <si>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</si>
  <si>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</si>
  <si>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</si>
  <si>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</si>
  <si>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</si>
  <si>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</si>
  <si>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</si>
  <si>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</si>
  <si>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</si>
  <si>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</si>
  <si>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</si>
  <si>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</si>
  <si>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</si>
  <si>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</si>
  <si>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</si>
  <si>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</si>
  <si>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</si>
  <si>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</si>
  <si>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</si>
  <si>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</si>
  <si>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</si>
  <si>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</si>
  <si>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</si>
  <si>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</si>
  <si>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</si>
  <si>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</si>
  <si>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</si>
  <si>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</si>
  <si>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</si>
  <si>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</si>
  <si>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</si>
  <si>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</si>
  <si>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</si>
  <si>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</si>
  <si>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</si>
  <si>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</si>
  <si>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</si>
  <si>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</si>
  <si>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</si>
  <si>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</si>
  <si>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</si>
  <si>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</si>
  <si>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</si>
  <si>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</si>
  <si>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</si>
  <si>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</si>
  <si>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</si>
  <si>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</si>
  <si>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</si>
  <si>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</si>
  <si>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</si>
  <si>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</si>
  <si>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</si>
  <si>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</si>
  <si>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</si>
  <si>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</si>
  <si>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</si>
  <si>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</si>
  <si>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</si>
  <si>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</si>
  <si>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</si>
  <si>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</si>
  <si>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</si>
  <si>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</si>
  <si>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</si>
  <si>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</si>
  <si>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</si>
  <si>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</si>
  <si>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</si>
  <si>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</si>
  <si>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</si>
  <si>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</si>
  <si>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</si>
  <si>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</si>
  <si>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</si>
  <si>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</si>
  <si>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</si>
  <si>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</si>
  <si>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</si>
  <si>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</si>
  <si>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</si>
  <si>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</si>
  <si>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</si>
  <si>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</si>
  <si>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</si>
  <si>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</si>
  <si>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</si>
  <si>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</si>
  <si>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</si>
  <si>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</si>
  <si>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</si>
  <si>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</si>
  <si>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</si>
  <si>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</si>
  <si>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</si>
  <si>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</si>
  <si>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</si>
  <si>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</si>
  <si>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</si>
  <si>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</si>
  <si>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</si>
  <si>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</si>
  <si>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</si>
  <si>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</si>
  <si>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</si>
  <si>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</si>
  <si>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</si>
  <si>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</si>
  <si>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</si>
  <si>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</si>
  <si>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</si>
  <si>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</si>
  <si>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</si>
  <si>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</si>
  <si>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</si>
  <si>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</si>
  <si>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</si>
  <si>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</si>
  <si>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</si>
  <si>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</si>
  <si>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</si>
  <si>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</si>
  <si>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</si>
  <si>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</si>
  <si>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</si>
  <si>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</si>
  <si>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</si>
  <si>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</si>
  <si>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</si>
  <si>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</si>
  <si>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</si>
  <si>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</si>
  <si>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</si>
  <si>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</si>
  <si>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</si>
  <si>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</si>
  <si>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</si>
  <si>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</si>
  <si>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</si>
  <si>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</si>
  <si>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</si>
  <si>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</si>
  <si>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</si>
  <si>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</si>
  <si>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</si>
  <si>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</si>
  <si>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</si>
  <si>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</si>
  <si>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</si>
  <si>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</si>
  <si>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</si>
  <si>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</si>
  <si>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</si>
  <si>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</si>
  <si>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</si>
  <si>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</si>
  <si>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</si>
  <si>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</si>
  <si>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</si>
  <si>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</si>
  <si>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</si>
  <si>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</si>
  <si>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</si>
  <si>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</si>
  <si>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</si>
  <si>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</si>
  <si>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</si>
  <si>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</si>
  <si>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</si>
  <si>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</si>
  <si>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</si>
  <si>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</si>
  <si>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</si>
  <si>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</si>
  <si>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</si>
  <si>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</si>
  <si>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</si>
  <si>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</si>
  <si>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</si>
  <si>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</si>
  <si>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</si>
  <si>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</si>
  <si>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</si>
  <si>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</si>
  <si>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</si>
  <si>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</si>
  <si>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</si>
  <si>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</si>
  <si>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</si>
  <si>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</si>
  <si>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</si>
  <si>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</si>
  <si>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</si>
  <si>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</si>
  <si>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</si>
  <si>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</si>
  <si>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</si>
  <si>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</si>
  <si>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</si>
  <si>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</si>
  <si>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</si>
  <si>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</si>
  <si>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</si>
  <si>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</si>
  <si>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</si>
  <si>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</si>
  <si>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</si>
  <si>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</si>
  <si>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</si>
  <si>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</si>
  <si>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</si>
  <si>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</si>
  <si>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</si>
  <si>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</si>
  <si>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</si>
  <si>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</si>
  <si>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</si>
  <si>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</si>
  <si>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</si>
  <si>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</si>
  <si>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</si>
  <si>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</si>
  <si>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</si>
  <si>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</si>
  <si>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</si>
  <si>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</si>
  <si>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</si>
  <si>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</si>
  <si>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</si>
  <si>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</si>
  <si>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</si>
  <si>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</si>
  <si>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</si>
  <si>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</si>
  <si>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</si>
  <si>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</si>
  <si>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</si>
  <si>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</si>
  <si>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</si>
  <si>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</si>
  <si>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</si>
  <si>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</si>
  <si>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</si>
  <si>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</si>
  <si>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</si>
  <si>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</si>
  <si>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</si>
  <si>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</si>
  <si>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</si>
  <si>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</si>
  <si>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</si>
  <si>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</si>
  <si>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</si>
  <si>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</si>
  <si>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</si>
  <si>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</si>
  <si>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</si>
  <si>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</si>
  <si>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</si>
  <si>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</si>
  <si>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</si>
  <si>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</si>
  <si>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</si>
  <si>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</si>
  <si>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</si>
  <si>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</si>
  <si>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</si>
  <si>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</si>
  <si>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</si>
  <si>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</si>
  <si>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</si>
  <si>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</si>
  <si>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</si>
  <si>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</si>
  <si>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</si>
  <si>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</si>
  <si>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</si>
  <si>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</si>
  <si>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</si>
  <si>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</si>
  <si>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</si>
  <si>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</si>
  <si>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</si>
  <si>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</si>
  <si>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</si>
  <si>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</si>
  <si>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</si>
  <si>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</si>
  <si>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</si>
  <si>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</si>
  <si>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</si>
  <si>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</si>
  <si>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</si>
  <si>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</si>
  <si>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</si>
  <si>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</si>
  <si>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</si>
  <si>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</si>
  <si>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</si>
  <si>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</si>
  <si>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</si>
  <si>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</si>
  <si>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</si>
  <si>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</si>
  <si>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</si>
  <si>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</si>
  <si>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</si>
  <si>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</si>
  <si>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</si>
  <si>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</si>
  <si>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</si>
  <si>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</si>
  <si>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</si>
  <si>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</si>
  <si>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</si>
  <si>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</si>
  <si>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</si>
  <si>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</si>
  <si>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</si>
  <si>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</si>
  <si>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</si>
  <si>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</si>
  <si>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</si>
  <si>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</si>
  <si>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</si>
  <si>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</si>
  <si>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</si>
  <si>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</si>
  <si>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</si>
  <si>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</si>
  <si>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</si>
  <si>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</si>
  <si>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</si>
  <si>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</si>
  <si>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</si>
  <si>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</si>
  <si>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</si>
  <si>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</si>
  <si>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</si>
  <si>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</si>
  <si>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</si>
  <si>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</si>
  <si>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</si>
  <si>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</si>
  <si>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</si>
  <si>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</si>
  <si>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</si>
  <si>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</si>
  <si>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</si>
  <si>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</si>
  <si>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</si>
  <si>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</si>
  <si>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</si>
  <si>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</si>
  <si>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</si>
  <si>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</si>
  <si>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</si>
  <si>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</si>
  <si>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</si>
  <si>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</si>
  <si>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</si>
  <si>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</si>
  <si>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</si>
  <si>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</si>
  <si>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</si>
  <si>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</si>
  <si>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</si>
  <si>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</si>
  <si>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</si>
  <si>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</si>
  <si>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</si>
  <si>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</si>
  <si>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</si>
  <si>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</si>
  <si>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</si>
  <si>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</si>
  <si>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</si>
  <si>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</si>
  <si>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</si>
  <si>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</si>
  <si>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</si>
  <si>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</si>
  <si>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</si>
  <si>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</si>
  <si>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</si>
  <si>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</si>
  <si>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</si>
  <si>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</si>
  <si>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</si>
  <si>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</si>
  <si>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</si>
  <si>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</si>
  <si>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</si>
  <si>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</si>
  <si>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</si>
  <si>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</si>
  <si>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</si>
  <si>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</si>
  <si>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</si>
  <si>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</si>
  <si>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</si>
  <si>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</si>
  <si>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</si>
  <si>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</si>
  <si>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</si>
  <si>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</si>
  <si>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</si>
  <si>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</si>
  <si>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</si>
  <si>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</si>
  <si>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</si>
  <si>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</si>
  <si>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</si>
  <si>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</si>
  <si>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</si>
  <si>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</si>
  <si>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</si>
  <si>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</si>
  <si>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</si>
  <si>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</si>
  <si>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</si>
  <si>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</si>
  <si>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</si>
  <si>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</si>
  <si>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</si>
  <si>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</si>
  <si>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</si>
  <si>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</si>
  <si>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</si>
  <si>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</si>
  <si>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</si>
  <si>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</si>
  <si>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</si>
  <si>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</si>
  <si>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</si>
  <si>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</si>
  <si>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</si>
  <si>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</si>
  <si>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</si>
  <si>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</si>
  <si>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</si>
  <si>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</si>
  <si>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</si>
  <si>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</si>
  <si>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</si>
  <si>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</si>
  <si>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</si>
  <si>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</si>
  <si>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</si>
  <si>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</si>
  <si>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</si>
  <si>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</si>
  <si>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</si>
  <si>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</si>
  <si>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</si>
  <si>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</si>
  <si>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</si>
  <si>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</si>
  <si>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</si>
  <si>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</si>
  <si>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</si>
  <si>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</si>
  <si>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</si>
  <si>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</si>
  <si>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</si>
  <si>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</si>
  <si>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</si>
  <si>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</si>
  <si>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</si>
  <si>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</si>
  <si>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</si>
  <si>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</si>
  <si>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</si>
  <si>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</si>
  <si>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</si>
  <si>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</si>
  <si>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</si>
  <si>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</si>
  <si>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</si>
  <si>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</si>
  <si>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</si>
  <si>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</si>
  <si>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</si>
  <si>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</si>
  <si>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</si>
  <si>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</si>
  <si>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</si>
  <si>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</si>
  <si>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</si>
  <si>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</si>
  <si>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</si>
  <si>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</si>
  <si>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</si>
  <si>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</si>
  <si>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</si>
  <si>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</si>
  <si>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</si>
  <si>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</si>
  <si>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</si>
  <si>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</si>
  <si>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</si>
  <si>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</si>
  <si>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</si>
  <si>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</si>
  <si>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</si>
  <si>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</si>
  <si>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</si>
  <si>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</si>
  <si>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</si>
  <si>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</si>
  <si>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</si>
  <si>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</si>
  <si>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</si>
  <si>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</si>
  <si>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</si>
  <si>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</si>
  <si>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</si>
  <si>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</si>
  <si>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</si>
  <si>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</si>
  <si>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</si>
  <si>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</si>
  <si>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</si>
  <si>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</si>
  <si>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</si>
  <si>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</si>
  <si>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</si>
  <si>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</si>
  <si>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</si>
  <si>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</si>
  <si>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</si>
  <si>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</si>
  <si>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</si>
  <si>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</si>
  <si>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</si>
  <si>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</si>
  <si>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</si>
  <si>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</si>
  <si>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</si>
  <si>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</si>
  <si>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</si>
  <si>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</si>
  <si>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</si>
  <si>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</si>
  <si>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</si>
  <si>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</si>
  <si>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</si>
  <si>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</si>
  <si>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</si>
  <si>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</si>
  <si>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</si>
  <si>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</si>
  <si>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</si>
  <si>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</si>
  <si>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</si>
  <si>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</si>
  <si>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</si>
  <si>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</si>
  <si>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</si>
  <si>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</si>
  <si>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</si>
  <si>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</si>
  <si>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</si>
  <si>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</si>
  <si>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</si>
  <si>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</si>
  <si>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</si>
  <si>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</si>
  <si>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</si>
  <si>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</si>
  <si>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</si>
  <si>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</si>
  <si>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</si>
  <si>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</si>
  <si>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</si>
  <si>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</si>
  <si>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</si>
  <si>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</si>
  <si>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</si>
  <si>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</si>
  <si>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</si>
  <si>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</si>
  <si>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</si>
  <si>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</si>
  <si>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</si>
  <si>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</si>
  <si>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</si>
  <si>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</si>
  <si>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</si>
  <si>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</si>
  <si>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</si>
  <si>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</si>
  <si>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</si>
  <si>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</si>
  <si>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</si>
  <si>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</si>
  <si>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</si>
  <si>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</si>
  <si>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</si>
  <si>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</si>
  <si>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</si>
  <si>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</si>
  <si>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</si>
  <si>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</si>
  <si>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</si>
  <si>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</si>
  <si>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</si>
  <si>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</si>
  <si>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</si>
  <si>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</si>
  <si>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</si>
  <si>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</si>
  <si>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</si>
  <si>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</si>
  <si>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</si>
  <si>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</si>
  <si>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</si>
  <si>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</si>
  <si>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</si>
  <si>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</si>
  <si>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</si>
  <si>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</si>
  <si>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</si>
  <si>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</si>
  <si>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</si>
  <si>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</si>
  <si>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</si>
  <si>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</si>
  <si>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</si>
  <si>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</si>
  <si>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</si>
  <si>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</si>
  <si>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</si>
  <si>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</si>
  <si>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</si>
  <si>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</si>
  <si>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</si>
  <si>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</si>
  <si>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</si>
  <si>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</si>
  <si>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</si>
  <si>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</si>
  <si>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</si>
  <si>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</si>
  <si>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</si>
  <si>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</si>
  <si>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</si>
  <si>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</si>
  <si>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</si>
  <si>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</si>
  <si>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</si>
  <si>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</si>
  <si>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</si>
  <si>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</si>
  <si>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</si>
  <si>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</si>
  <si>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</si>
  <si>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</si>
  <si>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</si>
  <si>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</si>
  <si>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</si>
  <si>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</si>
  <si>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</si>
  <si>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</si>
  <si>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</si>
  <si>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</si>
  <si>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</si>
  <si>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</si>
  <si>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</si>
  <si>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</si>
  <si>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</si>
  <si>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</si>
  <si>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</si>
  <si>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</si>
  <si>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</si>
  <si>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</si>
  <si>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</si>
  <si>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</si>
  <si>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</si>
  <si>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</si>
  <si>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</si>
  <si>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</si>
  <si>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</si>
  <si>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</si>
  <si>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</si>
  <si>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</si>
  <si>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</si>
  <si>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</si>
  <si>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</si>
  <si>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</si>
  <si>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</si>
  <si>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</si>
  <si>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</si>
  <si>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</si>
  <si>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</si>
  <si>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</si>
  <si>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</si>
  <si>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</si>
  <si>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</si>
  <si>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</si>
  <si>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</si>
  <si>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</si>
  <si>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</si>
  <si>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</si>
  <si>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</si>
  <si>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</si>
  <si>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</si>
  <si>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</si>
  <si>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</si>
  <si>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</si>
  <si>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</si>
  <si>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</si>
  <si>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</si>
  <si>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</si>
  <si>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</si>
  <si>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</si>
  <si>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</si>
  <si>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</si>
  <si>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</si>
  <si>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</si>
  <si>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</si>
  <si>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</si>
  <si>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</si>
  <si>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</si>
  <si>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</si>
  <si>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</si>
  <si>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</si>
  <si>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</si>
  <si>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</si>
  <si>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</si>
  <si>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</si>
  <si>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</si>
  <si>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</si>
  <si>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</si>
  <si>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</si>
  <si>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</si>
  <si>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</si>
  <si>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</si>
  <si>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</si>
  <si>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</si>
  <si>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</si>
  <si>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</si>
  <si>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</si>
  <si>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</si>
  <si>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</si>
  <si>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</si>
  <si>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</si>
  <si>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</si>
  <si>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</si>
  <si>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</si>
  <si>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</si>
  <si>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</si>
  <si>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</si>
  <si>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</si>
  <si>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</si>
  <si>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</si>
  <si>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</si>
  <si>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</si>
  <si>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</si>
  <si>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</si>
  <si>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</si>
  <si>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</si>
  <si>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</si>
  <si>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</si>
  <si>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</si>
  <si>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</si>
  <si>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</si>
  <si>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</si>
  <si>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</si>
  <si>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</si>
  <si>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</si>
  <si>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</si>
  <si>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</si>
  <si>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</si>
  <si>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</si>
  <si>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</si>
  <si>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</si>
  <si>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</si>
  <si>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</si>
  <si>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</si>
  <si>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</si>
  <si>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</si>
  <si>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</si>
  <si>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</si>
  <si>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</si>
  <si>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</si>
  <si>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</si>
  <si>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</si>
  <si>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</si>
  <si>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</si>
  <si>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</si>
  <si>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</si>
  <si>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</si>
  <si>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</si>
  <si>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</si>
  <si>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</si>
  <si>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</si>
  <si>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</si>
  <si>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</si>
  <si>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</si>
  <si>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</si>
  <si>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</si>
  <si>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</si>
  <si>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</si>
  <si>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</si>
  <si>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</si>
  <si>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</si>
  <si>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</si>
  <si>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</si>
  <si>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</si>
  <si>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</si>
  <si>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</si>
  <si>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</si>
  <si>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</si>
  <si>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</si>
  <si>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</si>
  <si>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</si>
  <si>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</si>
  <si>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</si>
  <si>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</si>
  <si>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</si>
  <si>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</si>
  <si>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</si>
  <si>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</si>
  <si>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</si>
  <si>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</si>
  <si>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</si>
  <si>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</si>
  <si>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</si>
  <si>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</si>
  <si>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</si>
  <si>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</si>
  <si>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</si>
  <si>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</si>
  <si>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</si>
  <si>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</si>
  <si>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</si>
  <si>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</si>
  <si>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</si>
  <si>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</si>
  <si>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</si>
  <si>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</si>
  <si>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</si>
  <si>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</si>
  <si>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</si>
  <si>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</si>
  <si>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</si>
  <si>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</si>
  <si>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</si>
  <si>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</si>
  <si>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</si>
  <si>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</si>
  <si>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</si>
  <si>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</si>
  <si>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</si>
  <si>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</si>
  <si>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</si>
  <si>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</si>
  <si>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</si>
  <si>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</si>
  <si>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</si>
  <si>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</si>
  <si>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</si>
  <si>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</si>
  <si>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</si>
  <si>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</si>
  <si>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</si>
  <si>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</si>
  <si>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</si>
  <si>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</si>
  <si>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</si>
  <si>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</si>
  <si>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</si>
  <si>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</si>
  <si>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</si>
  <si>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</si>
  <si>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</si>
  <si>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</si>
  <si>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</si>
  <si>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</si>
  <si>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</si>
  <si>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</si>
  <si>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</si>
  <si>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</si>
  <si>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</si>
  <si>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</si>
  <si>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</si>
  <si>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</si>
  <si>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</si>
  <si>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</si>
  <si>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</si>
  <si>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</si>
  <si>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</si>
  <si>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</si>
  <si>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</si>
  <si>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</si>
  <si>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</si>
  <si>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</si>
  <si>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</si>
  <si>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</si>
  <si>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</si>
  <si>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</si>
  <si>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</si>
  <si>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</si>
  <si>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</si>
  <si>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</si>
  <si>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</si>
  <si>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</si>
  <si>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</si>
  <si>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</si>
  <si>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</si>
  <si>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</si>
  <si>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</si>
  <si>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</si>
  <si>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</si>
  <si>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</si>
  <si>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</si>
  <si>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</si>
  <si>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</si>
  <si>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</si>
  <si>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</si>
  <si>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</si>
  <si>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</si>
  <si>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</si>
  <si>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</si>
  <si>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</si>
  <si>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</si>
  <si>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</si>
  <si>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</si>
  <si>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</si>
  <si>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</si>
  <si>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</si>
  <si>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</si>
  <si>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</si>
  <si>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</si>
  <si>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</si>
  <si>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</si>
  <si>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</si>
  <si>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</si>
  <si>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</si>
  <si>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</si>
  <si>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</si>
  <si>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</si>
  <si>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</si>
  <si>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</si>
  <si>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</si>
  <si>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</si>
  <si>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</si>
  <si>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</si>
  <si>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</si>
  <si>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</si>
  <si>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</si>
  <si>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</si>
  <si>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</si>
  <si>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</si>
  <si>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</si>
  <si>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</si>
  <si>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</si>
  <si>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</si>
  <si>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</si>
  <si>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</si>
  <si>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</si>
  <si>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</si>
  <si>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</si>
  <si>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</si>
  <si>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</si>
  <si>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</si>
  <si>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</si>
  <si>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</si>
  <si>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</si>
  <si>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</si>
  <si>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</si>
  <si>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</si>
  <si>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</si>
  <si>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</si>
  <si>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</si>
  <si>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</si>
  <si>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</si>
  <si>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</si>
  <si>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</si>
  <si>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</si>
  <si>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</si>
  <si>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</si>
  <si>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</si>
  <si>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</si>
  <si>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</si>
  <si>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</si>
  <si>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</si>
  <si>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</si>
  <si>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</si>
  <si>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</si>
  <si>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</si>
  <si>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</si>
  <si>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</si>
  <si>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</si>
  <si>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</si>
  <si>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</si>
  <si>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</si>
  <si>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</si>
  <si>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</si>
  <si>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</si>
  <si>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</si>
  <si>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</si>
  <si>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</si>
  <si>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</si>
  <si>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</si>
  <si>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</si>
  <si>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</si>
  <si>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</si>
  <si>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</si>
  <si>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</si>
  <si>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</si>
  <si>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</si>
  <si>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</si>
  <si>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</si>
  <si>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</si>
  <si>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</si>
  <si>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</si>
  <si>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</si>
  <si>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</si>
  <si>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</si>
  <si>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</si>
  <si>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</si>
  <si>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</si>
  <si>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</si>
  <si>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</si>
  <si>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</si>
  <si>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</si>
  <si>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</si>
  <si>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</si>
  <si>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</si>
  <si>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</si>
  <si>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</si>
  <si>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</si>
  <si>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</si>
  <si>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</si>
  <si>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</si>
  <si>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</si>
  <si>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</si>
  <si>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</si>
  <si>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</si>
  <si>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</si>
  <si>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</si>
  <si>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</si>
  <si>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</si>
  <si>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</si>
  <si>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</si>
  <si>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</si>
  <si>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</si>
  <si>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</si>
  <si>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</si>
  <si>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</si>
  <si>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</si>
  <si>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</si>
  <si>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</si>
  <si>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</si>
  <si>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</si>
  <si>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</si>
  <si>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</si>
  <si>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</si>
  <si>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</si>
  <si>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</si>
  <si>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</si>
  <si>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</si>
  <si>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</si>
  <si>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</si>
  <si>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</si>
  <si>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</si>
  <si>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</si>
  <si>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</si>
  <si>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</si>
  <si>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</si>
  <si>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</si>
  <si>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</si>
  <si>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</si>
  <si>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</si>
  <si>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</si>
  <si>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</si>
  <si>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</si>
  <si>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</si>
  <si>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</si>
  <si>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</si>
  <si>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</si>
  <si>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</si>
  <si>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</si>
  <si>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</si>
  <si>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</si>
  <si>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</si>
  <si>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</si>
  <si>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</si>
  <si>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</si>
  <si>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</si>
  <si>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</si>
  <si>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</si>
  <si>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</si>
  <si>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</si>
  <si>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</si>
  <si>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</si>
  <si>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</si>
  <si>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</si>
  <si>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</si>
  <si>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</si>
  <si>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</si>
  <si>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</si>
  <si>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</si>
  <si>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</si>
  <si>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</si>
  <si>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</si>
  <si>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</si>
  <si>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</si>
  <si>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</si>
  <si>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</si>
  <si>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</si>
  <si>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</si>
  <si>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</si>
  <si>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</si>
  <si>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</si>
  <si>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</si>
  <si>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</si>
  <si>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</si>
  <si>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</si>
  <si>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</si>
  <si>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</si>
  <si>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</si>
  <si>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</si>
  <si>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</si>
  <si>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</si>
  <si>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</si>
  <si>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</si>
  <si>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</si>
  <si>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</si>
  <si>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</si>
  <si>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</si>
  <si>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</si>
  <si>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</si>
  <si>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</si>
  <si>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</si>
  <si>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</si>
  <si>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</si>
  <si>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</si>
  <si>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</si>
  <si>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</si>
  <si>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</si>
  <si>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</si>
  <si>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</si>
  <si>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</si>
  <si>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</si>
  <si>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</si>
  <si>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</si>
  <si>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</si>
  <si>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</si>
  <si>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</si>
  <si>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</si>
  <si>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</si>
  <si>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</si>
  <si>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</si>
  <si>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</si>
  <si>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</si>
  <si>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</si>
  <si>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</si>
  <si>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</si>
  <si>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</si>
  <si>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</si>
  <si>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</si>
  <si>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</si>
  <si>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</si>
  <si>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</si>
  <si>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</si>
  <si>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</si>
  <si>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</si>
  <si>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</si>
  <si>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</si>
  <si>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</si>
  <si>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</si>
  <si>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</si>
  <si>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</si>
  <si>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</si>
  <si>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</si>
  <si>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</si>
  <si>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</si>
  <si>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</si>
  <si>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</si>
  <si>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</si>
  <si>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</si>
  <si>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</si>
  <si>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</si>
  <si>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</si>
  <si>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</si>
  <si>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</si>
  <si>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</si>
  <si>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</si>
  <si>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</si>
  <si>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</si>
  <si>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</si>
  <si>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</si>
  <si>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</si>
  <si>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</si>
  <si>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</si>
  <si>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</si>
  <si>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</si>
  <si>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</si>
  <si>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</si>
  <si>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</si>
  <si>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</si>
  <si>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</si>
  <si>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</si>
  <si>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</si>
  <si>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</si>
  <si>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</si>
  <si>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</si>
  <si>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</si>
  <si>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</si>
  <si>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</si>
  <si>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</si>
  <si>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</si>
  <si>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</si>
  <si>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</si>
  <si>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</si>
  <si>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</si>
  <si>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</si>
  <si>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</si>
  <si>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</si>
  <si>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</si>
  <si>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</si>
  <si>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</si>
  <si>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</si>
  <si>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</si>
  <si>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</si>
  <si>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</si>
  <si>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</si>
  <si>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</si>
  <si>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</si>
  <si>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</si>
  <si>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</si>
  <si>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</si>
  <si>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</si>
  <si>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</si>
  <si>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</si>
  <si>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</si>
  <si>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</si>
  <si>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</si>
  <si>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</si>
  <si>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</si>
  <si>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</si>
  <si>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</si>
  <si>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</si>
  <si>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</si>
  <si>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</si>
  <si>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</si>
  <si>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</si>
  <si>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</si>
  <si>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</si>
  <si>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</si>
  <si>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</si>
  <si>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</si>
  <si>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</si>
  <si>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</si>
  <si>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</si>
  <si>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</si>
  <si>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</si>
  <si>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</si>
  <si>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</si>
  <si>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</si>
  <si>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</si>
  <si>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</si>
  <si>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</si>
  <si>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</si>
  <si>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</si>
  <si>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</si>
  <si>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</si>
  <si>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</si>
  <si>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</si>
  <si>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</si>
  <si>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</si>
  <si>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</si>
  <si>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</si>
  <si>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</si>
  <si>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</si>
  <si>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</si>
  <si>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</si>
  <si>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</si>
  <si>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</si>
  <si>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</si>
  <si>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</si>
  <si>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</si>
  <si>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</si>
  <si>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</si>
  <si>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</si>
  <si>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</si>
  <si>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</si>
  <si>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</si>
  <si>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</si>
  <si>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</si>
  <si>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</si>
  <si>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</si>
  <si>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</si>
  <si>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</si>
  <si>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</si>
  <si>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</si>
  <si>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</si>
  <si>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</si>
  <si>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</si>
  <si>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</si>
  <si>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</si>
  <si>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</si>
  <si>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</si>
  <si>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</si>
  <si>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</si>
  <si>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</si>
  <si>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</si>
  <si>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</si>
  <si>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</si>
  <si>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</si>
  <si>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</si>
  <si>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</si>
  <si>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</si>
  <si>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</si>
  <si>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</si>
  <si>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</si>
  <si>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</si>
  <si>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</si>
  <si>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</si>
  <si>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</si>
  <si>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</si>
  <si>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</si>
  <si>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</si>
  <si>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</si>
  <si>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</si>
  <si>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</si>
  <si>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</si>
  <si>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</si>
  <si>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</si>
  <si>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</si>
  <si>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</si>
  <si>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</si>
  <si>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</si>
  <si>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</si>
  <si>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</si>
  <si>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</si>
  <si>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</si>
  <si>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</si>
  <si>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</si>
  <si>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</si>
  <si>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</si>
  <si>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</si>
  <si>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</si>
  <si>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</si>
  <si>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</si>
  <si>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</si>
  <si>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</si>
  <si>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</si>
  <si>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</si>
  <si>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</si>
  <si>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</si>
  <si>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</si>
  <si>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</si>
  <si>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</si>
  <si>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</si>
  <si>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</si>
  <si>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</si>
  <si>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</si>
  <si>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</si>
  <si>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</si>
  <si>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</si>
  <si>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</si>
  <si>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</si>
  <si>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</si>
  <si>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</si>
  <si>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</si>
  <si>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</si>
  <si>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</si>
  <si>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</si>
  <si>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</si>
  <si>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</si>
  <si>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</si>
  <si>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</si>
  <si>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</si>
  <si>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</si>
  <si>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</si>
  <si>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</si>
  <si>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</si>
  <si>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</si>
  <si>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</si>
  <si>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</si>
  <si>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</si>
  <si>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</si>
  <si>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</si>
  <si>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</si>
  <si>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</si>
  <si>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</si>
  <si>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</si>
  <si>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</si>
  <si>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</si>
  <si>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</si>
  <si>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</si>
  <si>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</si>
  <si>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</si>
  <si>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</si>
  <si>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</si>
  <si>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</si>
  <si>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</si>
  <si>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</si>
  <si>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</si>
  <si>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</si>
  <si>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</si>
  <si>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</si>
  <si>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</si>
  <si>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</si>
  <si>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</si>
  <si>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</si>
  <si>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</si>
  <si>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</si>
  <si>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</si>
  <si>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</si>
  <si>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</si>
  <si>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</si>
  <si>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</si>
  <si>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</si>
  <si>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</si>
  <si>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</si>
  <si>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</si>
  <si>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</si>
  <si>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</si>
  <si>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</si>
  <si>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</si>
  <si>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</si>
  <si>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</si>
  <si>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</si>
  <si>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</si>
  <si>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</si>
  <si>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</si>
  <si>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</si>
  <si>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</si>
  <si>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</si>
  <si>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</si>
  <si>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</si>
  <si>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</si>
  <si>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</si>
  <si>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</si>
  <si>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</si>
  <si>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</si>
  <si>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</si>
  <si>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</si>
  <si>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</si>
  <si>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</si>
  <si>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</si>
  <si>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</si>
  <si>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</si>
  <si>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</si>
  <si>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</si>
  <si>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</si>
  <si>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</si>
  <si>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</si>
  <si>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</si>
  <si>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</si>
  <si>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</si>
  <si>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</si>
  <si>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</si>
  <si>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</si>
  <si>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</si>
  <si>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</si>
  <si>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</si>
  <si>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</si>
  <si>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</si>
  <si>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</si>
  <si>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</si>
  <si>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</si>
  <si>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</si>
  <si>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</si>
  <si>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</si>
  <si>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</si>
  <si>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</si>
  <si>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</si>
  <si>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</si>
  <si>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</si>
  <si>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</si>
  <si>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</si>
  <si>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</si>
  <si>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</si>
  <si>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</si>
  <si>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</si>
  <si>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</si>
  <si>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</si>
  <si>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</si>
  <si>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</si>
  <si>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</si>
  <si>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</si>
  <si>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</si>
  <si>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</si>
  <si>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</si>
  <si>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</si>
  <si>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</si>
  <si>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</si>
  <si>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</si>
  <si>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</si>
  <si>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</si>
  <si>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</si>
  <si>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</si>
  <si>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</si>
  <si>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</si>
  <si>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</si>
  <si>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</si>
  <si>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</si>
  <si>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</si>
  <si>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</si>
  <si>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</si>
  <si>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</si>
  <si>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</si>
  <si>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</si>
  <si>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</si>
  <si>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</si>
  <si>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</si>
  <si>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</si>
  <si>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</si>
  <si>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</si>
  <si>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</si>
  <si>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</si>
  <si>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</si>
  <si>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</si>
  <si>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</si>
  <si>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</si>
  <si>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</si>
  <si>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</si>
  <si>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</si>
  <si>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</si>
  <si>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</si>
  <si>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</si>
  <si>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</si>
  <si>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</si>
  <si>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</si>
  <si>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</si>
  <si>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</si>
  <si>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</si>
  <si>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</si>
  <si>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</si>
  <si>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</si>
  <si>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</si>
  <si>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</si>
  <si>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</si>
  <si>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</si>
  <si>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</si>
  <si>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</si>
  <si>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</si>
  <si>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</si>
  <si>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</si>
  <si>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</si>
  <si>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</si>
  <si>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</si>
  <si>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</si>
  <si>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</si>
  <si>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</si>
  <si>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</si>
  <si>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</si>
  <si>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</si>
  <si>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</si>
  <si>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</si>
  <si>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</si>
  <si>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</si>
  <si>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</si>
  <si>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</si>
  <si>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</si>
  <si>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</si>
  <si>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</si>
  <si>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</si>
  <si>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</si>
  <si>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</si>
  <si>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</si>
  <si>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</si>
  <si>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</si>
  <si>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</si>
  <si>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</si>
  <si>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</si>
  <si>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</si>
  <si>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</si>
  <si>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</si>
  <si>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</si>
  <si>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</si>
  <si>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</si>
  <si>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</si>
  <si>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</si>
  <si>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</si>
  <si>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</si>
  <si>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</si>
  <si>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</si>
  <si>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</si>
  <si>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</si>
  <si>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</si>
  <si>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</si>
  <si>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</si>
  <si>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</si>
  <si>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</si>
  <si>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</si>
  <si>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</si>
  <si>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</si>
  <si>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</si>
  <si>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</si>
  <si>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</si>
  <si>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</si>
  <si>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</si>
  <si>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</si>
  <si>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</si>
  <si>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</si>
  <si>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</si>
  <si>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</si>
  <si>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</si>
  <si>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</si>
  <si>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</si>
  <si>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</si>
  <si>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</si>
  <si>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</si>
  <si>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</si>
  <si>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</si>
  <si>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</si>
  <si>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</si>
  <si>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</si>
  <si>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</si>
  <si>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</si>
  <si>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</si>
  <si>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</si>
  <si>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</si>
  <si>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</si>
  <si>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</si>
  <si>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</si>
  <si>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</si>
  <si>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</si>
  <si>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</si>
  <si>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</si>
  <si>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</si>
  <si>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</si>
  <si>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</si>
  <si>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</si>
  <si>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</si>
  <si>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</si>
  <si>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</si>
  <si>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</si>
  <si>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</si>
  <si>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</si>
  <si>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</si>
  <si>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</si>
  <si>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</si>
  <si>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</si>
  <si>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</si>
  <si>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</si>
  <si>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</si>
  <si>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</si>
  <si>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</si>
  <si>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</si>
  <si>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</si>
  <si>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</si>
  <si>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</si>
  <si>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</si>
  <si>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</si>
  <si>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</si>
  <si>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</si>
  <si>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</si>
  <si>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</si>
  <si>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</si>
  <si>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</si>
  <si>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</si>
  <si>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</si>
  <si>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</si>
  <si>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</si>
  <si>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</si>
  <si>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</si>
  <si>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</si>
  <si>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</si>
  <si>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</si>
  <si>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</si>
  <si>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</si>
  <si>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</si>
  <si>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</si>
  <si>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</si>
  <si>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</si>
  <si>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</si>
  <si>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</si>
  <si>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</si>
  <si>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</si>
  <si>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</si>
  <si>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</si>
  <si>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</si>
  <si>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</si>
  <si>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</si>
  <si>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</si>
  <si>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</si>
  <si>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</si>
  <si>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</si>
  <si>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</si>
  <si>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</si>
  <si>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</si>
  <si>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</si>
  <si>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</si>
  <si>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</si>
  <si>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</si>
  <si>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</si>
  <si>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</si>
  <si>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</si>
  <si>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</si>
  <si>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</si>
  <si>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</si>
  <si>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</si>
  <si>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</si>
  <si>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</si>
  <si>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</si>
  <si>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</si>
  <si>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</si>
  <si>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</si>
  <si>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</si>
  <si>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</si>
  <si>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</si>
  <si>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</si>
  <si>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</si>
  <si>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</si>
  <si>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</si>
  <si>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</si>
  <si>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</si>
  <si>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</si>
  <si>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</si>
  <si>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</si>
  <si>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</si>
  <si>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</si>
  <si>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</si>
  <si>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</si>
  <si>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</si>
  <si>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</si>
  <si>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</si>
  <si>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</si>
  <si>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</si>
  <si>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</si>
  <si>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</si>
  <si>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</si>
  <si>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</si>
  <si>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</si>
  <si>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</si>
  <si>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</si>
  <si>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</si>
  <si>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</si>
  <si>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</si>
  <si>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</si>
  <si>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</si>
  <si>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</si>
  <si>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</si>
  <si>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</si>
  <si>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</si>
  <si>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</si>
  <si>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</si>
  <si>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</si>
  <si>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</si>
  <si>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</si>
  <si>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</si>
  <si>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</si>
  <si>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</si>
  <si>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</si>
  <si>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</si>
  <si>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</si>
  <si>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</si>
  <si>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</si>
  <si>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</si>
  <si>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</si>
  <si>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</si>
  <si>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</si>
  <si>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</si>
  <si>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</si>
  <si>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</si>
  <si>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</si>
  <si>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</si>
  <si>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</si>
  <si>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</si>
  <si>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</si>
  <si>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</si>
  <si>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</si>
  <si>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</si>
  <si>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</si>
  <si>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</si>
  <si>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</si>
  <si>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</si>
  <si>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</si>
  <si>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</si>
  <si>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</si>
  <si>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</si>
  <si>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</si>
  <si>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</si>
  <si>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</si>
  <si>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</si>
  <si>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</si>
  <si>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</si>
  <si>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</si>
  <si>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</si>
  <si>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</si>
  <si>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</si>
  <si>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</si>
  <si>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</si>
  <si>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</si>
  <si>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</si>
  <si>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</si>
  <si>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</si>
  <si>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</si>
  <si>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</si>
  <si>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</si>
  <si>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</si>
  <si>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</si>
  <si>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</si>
  <si>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</si>
  <si>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</si>
  <si>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</si>
  <si>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</si>
  <si>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</si>
  <si>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</si>
  <si>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</si>
  <si>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</si>
  <si>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</si>
  <si>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</si>
  <si>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</si>
  <si>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</si>
  <si>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</si>
  <si>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</si>
  <si>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</si>
  <si>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</si>
  <si>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</si>
  <si>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</si>
  <si>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</si>
  <si>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</si>
  <si>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</si>
  <si>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</si>
  <si>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</si>
  <si>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</si>
  <si>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</si>
  <si>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</si>
  <si>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</si>
  <si>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</si>
  <si>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</si>
  <si>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</si>
  <si>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</si>
  <si>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</si>
  <si>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</si>
  <si>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</si>
  <si>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</si>
  <si>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</si>
  <si>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</si>
  <si>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</si>
  <si>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</si>
  <si>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</si>
  <si>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</si>
  <si>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</si>
  <si>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</si>
  <si>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</si>
  <si>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</si>
  <si>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</si>
  <si>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</si>
  <si>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</si>
  <si>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</si>
  <si>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</si>
  <si>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</si>
  <si>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</si>
  <si>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</si>
  <si>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</si>
  <si>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</si>
  <si>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</si>
  <si>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</si>
  <si>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</si>
  <si>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</si>
  <si>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</si>
  <si>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</si>
  <si>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</si>
  <si>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</si>
  <si>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</si>
  <si>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</si>
  <si>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</si>
  <si>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</si>
  <si>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</si>
  <si>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</si>
  <si>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</si>
  <si>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</si>
  <si>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</si>
  <si>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</si>
  <si>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</si>
  <si>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</si>
  <si>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</si>
  <si>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</si>
  <si>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</si>
  <si>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</si>
  <si>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</si>
  <si>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</si>
  <si>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</si>
  <si>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</si>
  <si>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</si>
  <si>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</si>
  <si>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</si>
  <si>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</si>
  <si>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</si>
  <si>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</si>
  <si>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</si>
  <si>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</si>
  <si>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</si>
  <si>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</si>
  <si>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</si>
  <si>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</si>
  <si>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</si>
  <si>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</si>
  <si>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</si>
  <si>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</si>
  <si>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</si>
  <si>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</si>
  <si>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</si>
  <si>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</si>
  <si>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</si>
  <si>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</si>
  <si>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</si>
  <si>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</si>
  <si>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</si>
  <si>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</si>
  <si>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</si>
  <si>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</si>
  <si>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</si>
  <si>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</si>
  <si>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</si>
  <si>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</si>
  <si>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</si>
  <si>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</si>
  <si>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</si>
  <si>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</si>
  <si>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</si>
  <si>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</si>
  <si>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</si>
  <si>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</si>
  <si>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</si>
  <si>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</si>
  <si>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</si>
  <si>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</si>
  <si>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</si>
  <si>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</si>
  <si>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</si>
  <si>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</si>
  <si>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</si>
  <si>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</si>
  <si>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</si>
  <si>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</si>
  <si>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</si>
  <si>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</si>
  <si>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</si>
  <si>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</si>
  <si>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</si>
  <si>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</si>
  <si>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</si>
  <si>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</si>
  <si>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</si>
  <si>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</si>
  <si>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</si>
  <si>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</si>
  <si>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</si>
  <si>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</si>
  <si>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</si>
  <si>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</si>
  <si>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</si>
  <si>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</si>
  <si>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</si>
  <si>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</si>
  <si>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</si>
  <si>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</si>
  <si>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</si>
  <si>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</si>
  <si>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</si>
  <si>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</si>
  <si>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</si>
  <si>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</si>
  <si>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</si>
  <si>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</si>
  <si>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</si>
  <si>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</si>
  <si>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</si>
  <si>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</si>
  <si>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</si>
  <si>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</si>
  <si>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</si>
  <si>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</si>
  <si>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</si>
  <si>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</si>
  <si>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</si>
  <si>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</si>
  <si>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</si>
  <si>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</si>
  <si>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</si>
  <si>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</si>
  <si>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</si>
  <si>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</si>
  <si>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</si>
  <si>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</si>
  <si>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</si>
  <si>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</si>
  <si>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</si>
  <si>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</si>
  <si>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</si>
  <si>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</si>
  <si>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</si>
  <si>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</si>
  <si>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</si>
  <si>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</si>
  <si>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</si>
  <si>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</si>
  <si>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</si>
  <si>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</si>
  <si>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</si>
  <si>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</si>
  <si>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</si>
  <si>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</si>
  <si>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</si>
  <si>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</si>
  <si>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</si>
  <si>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</si>
  <si>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</si>
  <si>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</si>
  <si>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</si>
  <si>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</si>
  <si>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</si>
  <si>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</si>
  <si>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</si>
  <si>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</si>
  <si>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</si>
  <si>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</si>
  <si>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</si>
  <si>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</si>
  <si>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</si>
  <si>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</si>
  <si>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</si>
  <si>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</si>
  <si>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</si>
  <si>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</si>
  <si>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</si>
  <si>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</si>
  <si>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</si>
  <si>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</si>
  <si>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</si>
  <si>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</si>
  <si>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</si>
  <si>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</si>
  <si>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</si>
  <si>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</si>
  <si>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</si>
  <si>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</si>
  <si>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</si>
  <si>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</si>
  <si>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</si>
  <si>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</si>
  <si>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</si>
  <si>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</si>
  <si>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</si>
  <si>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</si>
  <si>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</si>
  <si>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</si>
  <si>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</si>
  <si>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</si>
  <si>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</si>
  <si>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</si>
  <si>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</si>
  <si>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</si>
  <si>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</si>
  <si>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</si>
  <si>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</si>
  <si>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</si>
  <si>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</si>
  <si>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</si>
  <si>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</si>
  <si>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</si>
  <si>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</si>
  <si>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</si>
  <si>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</si>
  <si>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</si>
  <si>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</si>
  <si>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</si>
  <si>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</si>
  <si>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</si>
  <si>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</si>
  <si>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</si>
  <si>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</si>
  <si>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</si>
  <si>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</si>
  <si>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</si>
  <si>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</si>
  <si>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</si>
  <si>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</si>
  <si>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</si>
  <si>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</si>
  <si>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</si>
  <si>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</si>
  <si>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</si>
  <si>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</si>
  <si>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</si>
  <si>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</si>
  <si>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</si>
  <si>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</si>
  <si>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</si>
  <si>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</si>
  <si>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</si>
  <si>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</si>
  <si>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</si>
  <si>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</si>
  <si>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</si>
  <si>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</si>
  <si>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</si>
  <si>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</si>
  <si>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</si>
  <si>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</si>
  <si>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</si>
  <si>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</si>
  <si>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</si>
  <si>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</si>
  <si>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</si>
  <si>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</si>
  <si>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</si>
  <si>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</si>
  <si>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</si>
  <si>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</si>
  <si>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</si>
  <si>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</si>
  <si>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</si>
  <si>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</si>
  <si>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</si>
  <si>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</si>
  <si>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</si>
  <si>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</si>
  <si>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</si>
  <si>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</si>
  <si>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</si>
  <si>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</si>
  <si>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</si>
  <si>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</si>
  <si>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</si>
  <si>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</si>
  <si>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</si>
  <si>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</si>
  <si>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</si>
  <si>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</si>
  <si>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</si>
  <si>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</si>
  <si>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</si>
  <si>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</si>
  <si>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</si>
  <si>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</si>
  <si>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</si>
  <si>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</si>
  <si>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</si>
  <si>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</si>
  <si>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</si>
  <si>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</si>
  <si>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</si>
  <si>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</si>
  <si>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</si>
  <si>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</si>
  <si>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</si>
  <si>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</si>
  <si>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</si>
  <si>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</si>
  <si>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</si>
  <si>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</si>
  <si>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</si>
  <si>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</si>
  <si>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</si>
  <si>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</si>
  <si>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</si>
  <si>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</si>
  <si>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</si>
  <si>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</si>
  <si>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</si>
  <si>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</si>
  <si>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</si>
  <si>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</si>
  <si>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</si>
  <si>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</si>
  <si>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</si>
  <si>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</si>
  <si>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</si>
  <si>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</si>
  <si>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</si>
  <si>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</si>
  <si>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</si>
  <si>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</si>
  <si>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</si>
  <si>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</si>
  <si>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</si>
  <si>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</si>
  <si>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</si>
  <si>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</si>
  <si>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</si>
  <si>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</si>
  <si>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</si>
  <si>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</si>
  <si>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</si>
  <si>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</si>
  <si>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</si>
  <si>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</si>
  <si>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</si>
  <si>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</si>
  <si>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</si>
  <si>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</si>
  <si>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</si>
  <si>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</si>
  <si>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</si>
  <si>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</si>
  <si>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</si>
  <si>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</si>
  <si>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</si>
  <si>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</si>
  <si>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</si>
  <si>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</si>
  <si>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</si>
  <si>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</si>
  <si>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</si>
  <si>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</si>
  <si>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</si>
  <si>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</si>
  <si>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</si>
  <si>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</si>
  <si>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</si>
  <si>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</si>
  <si>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</si>
  <si>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</si>
  <si>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</si>
  <si>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</si>
  <si>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</si>
  <si>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</si>
  <si>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</si>
  <si>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</si>
  <si>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</si>
  <si>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</si>
  <si>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</si>
  <si>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</si>
  <si>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</si>
  <si>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</si>
  <si>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</si>
  <si>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</si>
  <si>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</si>
  <si>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</si>
  <si>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</si>
  <si>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</si>
  <si>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</si>
  <si>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</si>
  <si>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</si>
  <si>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</si>
  <si>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</si>
  <si>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</si>
  <si>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</si>
  <si>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</si>
  <si>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</si>
  <si>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</si>
  <si>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</si>
  <si>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</si>
  <si>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</si>
  <si>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</si>
  <si>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</si>
  <si>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</si>
  <si>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</si>
  <si>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</si>
  <si>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</si>
  <si>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</si>
  <si>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</si>
  <si>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</si>
  <si>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</si>
  <si>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</si>
  <si>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</si>
  <si>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</si>
  <si>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</si>
  <si>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</si>
  <si>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</si>
  <si>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</si>
  <si>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</si>
  <si>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</si>
  <si>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</si>
  <si>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</si>
  <si>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</si>
  <si>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</si>
  <si>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</si>
  <si>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</si>
  <si>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</si>
  <si>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</si>
  <si>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</si>
  <si>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</si>
  <si>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</si>
  <si>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</si>
  <si>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</si>
  <si>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</si>
  <si>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</si>
  <si>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</si>
  <si>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</si>
  <si>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</si>
  <si>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</si>
  <si>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</si>
  <si>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</si>
  <si>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</si>
  <si>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</si>
  <si>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</si>
  <si>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</si>
  <si>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</si>
  <si>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</si>
  <si>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</si>
  <si>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</si>
  <si>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</si>
  <si>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</si>
  <si>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</si>
  <si>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</si>
  <si>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</si>
  <si>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</si>
  <si>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</si>
  <si>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</si>
  <si>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</si>
  <si>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</si>
  <si>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</si>
  <si>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</si>
  <si>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</si>
  <si>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</si>
  <si>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</si>
  <si>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</si>
  <si>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</si>
  <si>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</si>
  <si>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</si>
  <si>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</si>
  <si>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</si>
  <si>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</si>
  <si>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</si>
  <si>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</si>
  <si>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</si>
  <si>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</si>
  <si>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</si>
  <si>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</si>
  <si>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</si>
  <si>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</si>
  <si>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</si>
  <si>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</si>
  <si>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</si>
  <si>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</si>
  <si>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</si>
  <si>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</si>
  <si>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</si>
  <si>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</si>
  <si>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</si>
  <si>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</si>
  <si>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</si>
  <si>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</si>
  <si>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</si>
  <si>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</si>
  <si>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</si>
  <si>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</si>
  <si>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</si>
  <si>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</si>
  <si>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</si>
  <si>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</si>
  <si>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</si>
  <si>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</si>
  <si>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</si>
  <si>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</si>
  <si>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</si>
  <si>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</si>
  <si>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</si>
  <si>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</si>
  <si>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</si>
  <si>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</si>
  <si>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</si>
  <si>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</si>
  <si>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</si>
  <si>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</si>
  <si>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</si>
  <si>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</si>
  <si>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</si>
  <si>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</si>
  <si>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</si>
  <si>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</si>
  <si>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</si>
  <si>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</si>
  <si>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</si>
  <si>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</si>
  <si>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</si>
  <si>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</si>
  <si>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</si>
  <si>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</si>
  <si>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</si>
  <si>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</si>
  <si>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</si>
  <si>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</si>
  <si>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</si>
  <si>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</si>
  <si>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</si>
  <si>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</si>
  <si>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</si>
  <si>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</si>
  <si>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</si>
  <si>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</si>
  <si>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</si>
  <si>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</si>
  <si>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</si>
  <si>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</si>
  <si>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</si>
  <si>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</si>
  <si>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</si>
  <si>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</si>
  <si>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</si>
  <si>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</si>
  <si>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</si>
  <si>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</si>
  <si>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</si>
  <si>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</si>
  <si>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</si>
  <si>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</si>
  <si>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</si>
  <si>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</si>
  <si>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</si>
  <si>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</si>
  <si>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</si>
  <si>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</si>
  <si>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</si>
  <si>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</si>
  <si>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</si>
  <si>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</si>
  <si>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</si>
  <si>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</si>
  <si>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</si>
  <si>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</si>
  <si>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</si>
  <si>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</si>
  <si>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</si>
  <si>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</si>
  <si>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</si>
  <si>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</si>
  <si>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</si>
  <si>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</si>
  <si>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</si>
  <si>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</si>
  <si>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</si>
  <si>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</si>
  <si>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</si>
  <si>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</si>
  <si>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</si>
  <si>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</si>
  <si>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</si>
  <si>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</si>
  <si>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</si>
  <si>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</si>
  <si>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</si>
  <si>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</si>
  <si>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</si>
  <si>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</si>
  <si>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</si>
  <si>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</si>
  <si>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</si>
  <si>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</si>
  <si>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</si>
  <si>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</si>
  <si>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</si>
  <si>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</si>
  <si>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</si>
  <si>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</si>
  <si>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</si>
  <si>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</si>
  <si>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</si>
  <si>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</si>
  <si>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</si>
  <si>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</si>
  <si>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</si>
  <si>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</si>
  <si>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</si>
  <si>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</si>
  <si>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</si>
  <si>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</si>
  <si>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</si>
  <si>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</si>
  <si>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</si>
  <si>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</si>
  <si>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</si>
  <si>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</si>
  <si>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</si>
  <si>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</si>
  <si>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</si>
  <si>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</si>
  <si>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</si>
  <si>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</si>
  <si>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</si>
  <si>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</si>
  <si>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</si>
  <si>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</si>
  <si>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</si>
  <si>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</si>
  <si>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</si>
  <si>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</si>
  <si>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</si>
  <si>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</si>
  <si>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</si>
  <si>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</si>
  <si>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</si>
  <si>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</si>
  <si>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</si>
  <si>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</si>
  <si>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</si>
  <si>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</si>
  <si>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</si>
  <si>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</si>
  <si>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</si>
  <si>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</si>
  <si>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</si>
  <si>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</si>
  <si>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</si>
  <si>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</si>
  <si>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</si>
  <si>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</si>
  <si>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</si>
  <si>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</si>
  <si>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</si>
  <si>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</si>
  <si>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</si>
  <si>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</si>
  <si>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</si>
  <si>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</si>
  <si>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</si>
  <si>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</si>
  <si>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</si>
  <si>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</si>
  <si>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</si>
  <si>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</si>
  <si>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</si>
  <si>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</si>
  <si>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</si>
  <si>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</si>
  <si>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</si>
  <si>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</si>
  <si>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</si>
  <si>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</si>
  <si>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</si>
  <si>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</si>
  <si>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</si>
  <si>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</si>
  <si>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</si>
  <si>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</si>
  <si>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</si>
  <si>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</si>
  <si>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</si>
  <si>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</si>
  <si>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</si>
  <si>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</si>
  <si>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</si>
  <si>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</si>
  <si>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</si>
  <si>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</si>
  <si>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</si>
  <si>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</si>
  <si>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</si>
  <si>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</si>
  <si>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</si>
  <si>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</si>
  <si>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</si>
  <si>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</si>
  <si>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</si>
  <si>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</si>
  <si>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</si>
  <si>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</si>
  <si>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</si>
  <si>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</si>
  <si>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</si>
  <si>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</si>
  <si>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</si>
  <si>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</si>
  <si>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</si>
  <si>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</si>
  <si>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</si>
  <si>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</si>
  <si>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</si>
  <si>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</si>
  <si>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</si>
  <si>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</si>
  <si>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</si>
  <si>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</si>
  <si>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</si>
  <si>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</si>
  <si>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</si>
  <si>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</si>
  <si>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</si>
  <si>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</si>
  <si>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</si>
  <si>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</si>
  <si>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</si>
  <si>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</si>
  <si>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</si>
  <si>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</si>
  <si>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</si>
  <si>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</si>
  <si>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</si>
  <si>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</si>
  <si>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</si>
  <si>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</si>
  <si>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</si>
  <si>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</si>
  <si>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</si>
  <si>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</si>
  <si>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</si>
  <si>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</si>
  <si>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</si>
  <si>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</si>
  <si>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</si>
  <si>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</si>
  <si>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</si>
  <si>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</si>
  <si>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</si>
  <si>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</si>
  <si>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</si>
  <si>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</si>
  <si>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</si>
  <si>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</si>
  <si>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</si>
  <si>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</si>
  <si>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</si>
  <si>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</si>
  <si>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</si>
  <si>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</si>
  <si>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</si>
  <si>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</si>
  <si>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</si>
  <si>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</si>
  <si>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</si>
  <si>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</si>
  <si>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</si>
  <si>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</si>
  <si>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</si>
  <si>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</si>
  <si>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</si>
  <si>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</si>
  <si>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</si>
  <si>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</si>
  <si>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</si>
  <si>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</si>
  <si>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</si>
  <si>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</si>
  <si>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</si>
  <si>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</si>
  <si>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</si>
  <si>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</si>
  <si>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</si>
  <si>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</si>
  <si>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</si>
  <si>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</si>
  <si>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</si>
  <si>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</si>
  <si>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</si>
  <si>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</si>
  <si>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</si>
  <si>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</si>
  <si>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</si>
  <si>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</si>
  <si>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</si>
  <si>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</si>
  <si>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</si>
  <si>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</si>
  <si>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</si>
  <si>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</si>
  <si>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</si>
  <si>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</si>
  <si>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</si>
  <si>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</si>
  <si>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</si>
  <si>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</si>
  <si>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</si>
  <si>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</si>
  <si>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</si>
  <si>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</si>
  <si>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</si>
  <si>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</si>
  <si>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</si>
  <si>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</si>
  <si>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</si>
  <si>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</si>
  <si>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</si>
  <si>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</si>
  <si>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</si>
  <si>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</si>
  <si>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</si>
  <si>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</si>
  <si>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</si>
  <si>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</si>
  <si>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</si>
  <si>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</si>
  <si>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</si>
  <si>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</si>
  <si>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</si>
  <si>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</si>
  <si>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</si>
  <si>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</si>
  <si>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</si>
  <si>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</si>
  <si>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</si>
  <si>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</si>
  <si>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</si>
  <si>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</si>
  <si>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</si>
  <si>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</si>
  <si>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</si>
  <si>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</si>
  <si>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</si>
  <si>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</si>
  <si>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</si>
  <si>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</si>
  <si>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</si>
  <si>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</si>
  <si>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</si>
  <si>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</si>
  <si>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</si>
  <si>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</si>
  <si>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</si>
  <si>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</si>
  <si>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</si>
  <si>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</si>
  <si>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</si>
  <si>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</si>
  <si>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</si>
  <si>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</si>
  <si>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</si>
  <si>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</si>
  <si>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</si>
  <si>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</si>
  <si>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</si>
  <si>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</si>
  <si>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</si>
  <si>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</si>
  <si>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</si>
  <si>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</si>
  <si>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</si>
  <si>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</si>
  <si>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</si>
  <si>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</si>
  <si>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</si>
  <si>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</si>
  <si>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</si>
  <si>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</si>
  <si>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</si>
  <si>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</si>
  <si>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</si>
  <si>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</si>
  <si>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</si>
  <si>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</si>
  <si>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</si>
  <si>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</si>
  <si>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</si>
  <si>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</si>
  <si>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</si>
  <si>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</si>
  <si>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</si>
  <si>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</si>
  <si>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</si>
  <si>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</si>
  <si>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</si>
  <si>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</si>
  <si>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</si>
  <si>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</si>
  <si>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</si>
  <si>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</si>
  <si>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</si>
  <si>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</si>
  <si>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</si>
  <si>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</si>
  <si>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</si>
  <si>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</si>
  <si>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</si>
  <si>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</si>
  <si>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</si>
  <si>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</si>
  <si>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</si>
  <si>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</si>
  <si>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</si>
  <si>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</si>
  <si>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</si>
  <si>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</si>
  <si>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</si>
  <si>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</si>
  <si>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</si>
  <si>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</si>
  <si>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</si>
  <si>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</si>
  <si>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</si>
  <si>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</si>
  <si>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</si>
  <si>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</si>
  <si>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</si>
  <si>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</si>
  <si>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</si>
  <si>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</si>
  <si>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</si>
  <si>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</si>
  <si>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</si>
  <si>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</si>
  <si>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</si>
  <si>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</si>
  <si>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</si>
  <si>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</si>
  <si>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</si>
  <si>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</si>
  <si>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</si>
  <si>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</si>
  <si>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</si>
  <si>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</si>
  <si>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</si>
  <si>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</si>
  <si>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</si>
  <si>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</si>
  <si>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</si>
  <si>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</si>
  <si>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</si>
  <si>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</si>
  <si>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</si>
  <si>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</si>
  <si>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</si>
  <si>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</si>
  <si>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</si>
  <si>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</si>
  <si>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</si>
  <si>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</si>
  <si>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</si>
  <si>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</si>
  <si>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</si>
  <si>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</si>
  <si>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</si>
  <si>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</si>
  <si>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</si>
  <si>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</si>
  <si>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</si>
  <si>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</si>
  <si>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</si>
  <si>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</si>
  <si>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</si>
  <si>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</si>
  <si>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</si>
  <si>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</si>
  <si>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</si>
  <si>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</si>
  <si>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</si>
  <si>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</si>
  <si>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</si>
  <si>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</si>
  <si>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</si>
  <si>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</si>
  <si>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</si>
  <si>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</si>
  <si>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</si>
  <si>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</si>
  <si>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</si>
  <si>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</si>
  <si>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</si>
  <si>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</si>
  <si>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</si>
  <si>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</si>
  <si>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</si>
  <si>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</si>
  <si>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</si>
  <si>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</si>
  <si>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</si>
  <si>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</si>
  <si>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</si>
  <si>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</si>
  <si>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</si>
  <si>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</si>
  <si>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</si>
  <si>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</si>
  <si>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</si>
  <si>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</si>
  <si>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</si>
  <si>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</si>
  <si>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</si>
  <si>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</si>
  <si>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</si>
  <si>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</si>
  <si>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</si>
  <si>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</si>
  <si>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</si>
  <si>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</si>
  <si>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</si>
  <si>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</si>
  <si>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</si>
  <si>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</si>
  <si>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</si>
  <si>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</si>
  <si>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</si>
  <si>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</si>
  <si>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</si>
  <si>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</si>
  <si>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</si>
  <si>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</si>
  <si>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</si>
  <si>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</si>
  <si>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</si>
  <si>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</si>
  <si>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</si>
  <si>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</si>
  <si>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</si>
  <si>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</si>
  <si>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</si>
  <si>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</si>
  <si>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</si>
  <si>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</si>
  <si>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</si>
  <si>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</si>
  <si>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</si>
  <si>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</si>
  <si>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</si>
  <si>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</si>
  <si>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</si>
  <si>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</si>
  <si>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</si>
  <si>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</si>
  <si>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</si>
  <si>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</si>
  <si>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</si>
  <si>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</si>
  <si>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</si>
  <si>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</si>
  <si>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</si>
  <si>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</si>
  <si>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</si>
  <si>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</si>
  <si>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</si>
  <si>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</si>
  <si>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</si>
  <si>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</si>
  <si>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</si>
  <si>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</si>
  <si>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</si>
  <si>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</si>
  <si>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</si>
  <si>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</si>
  <si>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</si>
  <si>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</si>
  <si>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</si>
  <si>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</si>
  <si>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</si>
  <si>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</si>
  <si>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</si>
  <si>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</si>
  <si>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</si>
  <si>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</si>
  <si>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</si>
  <si>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</si>
  <si>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</si>
  <si>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</si>
  <si>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</si>
  <si>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</si>
  <si>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</si>
  <si>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</si>
  <si>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</si>
  <si>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</si>
  <si>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</si>
  <si>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</si>
  <si>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</si>
  <si>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</si>
  <si>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</si>
  <si>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</si>
  <si>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</si>
  <si>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</si>
  <si>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</si>
  <si>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</si>
  <si>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</si>
  <si>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</si>
  <si>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</si>
  <si>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</si>
  <si>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</si>
  <si>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</si>
  <si>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</si>
  <si>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</si>
  <si>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</si>
  <si>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</si>
  <si>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</si>
  <si>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</si>
  <si>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</si>
  <si>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</si>
  <si>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</si>
  <si>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</si>
  <si>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</si>
  <si>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</si>
  <si>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</si>
  <si>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</si>
  <si>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</si>
  <si>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</si>
  <si>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</si>
  <si>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</si>
  <si>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</si>
  <si>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</si>
  <si>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</si>
  <si>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</si>
  <si>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</si>
  <si>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</si>
  <si>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</si>
  <si>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</si>
  <si>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</si>
  <si>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</si>
  <si>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</si>
  <si>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</si>
  <si>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</si>
  <si>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</si>
  <si>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</si>
  <si>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</si>
  <si>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</si>
  <si>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</si>
  <si>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</si>
  <si>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</si>
  <si>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</si>
  <si>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</si>
  <si>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</si>
  <si>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</si>
  <si>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</si>
  <si>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</si>
  <si>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</si>
  <si>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</si>
  <si>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</si>
  <si>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</si>
  <si>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</si>
  <si>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</si>
  <si>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</si>
  <si>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</si>
  <si>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</si>
  <si>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</si>
  <si>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</si>
  <si>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</si>
  <si>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</si>
  <si>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</si>
  <si>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</si>
  <si>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</si>
  <si>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</si>
  <si>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</si>
  <si>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</si>
  <si>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</si>
  <si>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</si>
  <si>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</si>
  <si>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</si>
  <si>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</si>
  <si>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</si>
  <si>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</si>
  <si>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</si>
  <si>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</si>
  <si>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</si>
  <si>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</si>
  <si>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</si>
  <si>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</si>
  <si>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</si>
  <si>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</si>
  <si>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</si>
  <si>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</si>
  <si>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</si>
  <si>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</si>
  <si>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</si>
  <si>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</si>
  <si>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</si>
  <si>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</si>
  <si>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</si>
  <si>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</si>
  <si>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</si>
  <si>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</si>
  <si>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</si>
  <si>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</si>
  <si>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</si>
  <si>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</si>
  <si>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</si>
  <si>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</si>
  <si>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</si>
  <si>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</si>
  <si>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</si>
  <si>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</si>
  <si>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</si>
  <si>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</si>
  <si>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</si>
  <si>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</si>
  <si>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</si>
  <si>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</si>
  <si>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</si>
  <si>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</si>
  <si>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</si>
  <si>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</si>
  <si>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</si>
  <si>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</si>
  <si>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</si>
  <si>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</si>
  <si>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</si>
  <si>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</si>
  <si>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</si>
  <si>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</si>
  <si>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</si>
  <si>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</si>
  <si>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</si>
  <si>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</si>
  <si>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</si>
  <si>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</si>
  <si>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</si>
  <si>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</si>
  <si>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</si>
  <si>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</si>
  <si>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</si>
  <si>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</si>
  <si>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</si>
  <si>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</si>
  <si>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</si>
  <si>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</si>
  <si>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</si>
  <si>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</si>
  <si>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</si>
  <si>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</si>
  <si>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</si>
  <si>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</si>
  <si>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</si>
  <si>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</si>
  <si>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</si>
  <si>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</si>
  <si>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</si>
  <si>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</si>
  <si>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</si>
  <si>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</si>
  <si>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</si>
  <si>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</si>
  <si>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</si>
  <si>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</si>
  <si>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</si>
  <si>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</si>
  <si>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</si>
  <si>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</si>
  <si>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</si>
  <si>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</si>
  <si>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</si>
  <si>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</si>
  <si>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</si>
  <si>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</si>
  <si>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</si>
  <si>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</si>
  <si>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</si>
  <si>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</si>
  <si>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</si>
  <si>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</si>
  <si>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</si>
  <si>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</si>
  <si>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</si>
  <si>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</si>
  <si>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</si>
  <si>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</si>
  <si>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</si>
  <si>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</si>
  <si>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</si>
  <si>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</si>
  <si>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</si>
  <si>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</si>
  <si>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</si>
  <si>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</si>
  <si>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</si>
  <si>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</si>
  <si>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</si>
  <si>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</si>
  <si>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</si>
  <si>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</si>
  <si>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</si>
  <si>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</si>
  <si>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</si>
  <si>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</si>
  <si>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</si>
  <si>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</si>
  <si>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</si>
  <si>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</si>
  <si>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</si>
  <si>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</si>
  <si>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</si>
  <si>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</si>
  <si>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</si>
  <si>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</si>
  <si>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</si>
  <si>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</si>
  <si>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</si>
  <si>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</si>
  <si>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</si>
  <si>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</si>
  <si>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</si>
  <si>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</si>
  <si>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</si>
  <si>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</si>
  <si>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</si>
  <si>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</si>
  <si>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</si>
  <si>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</si>
  <si>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</si>
  <si>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</si>
  <si>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</si>
  <si>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</si>
  <si>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</si>
  <si>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</si>
  <si>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</si>
  <si>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</si>
  <si>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</si>
  <si>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</si>
  <si>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</si>
  <si>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</si>
  <si>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</si>
  <si>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</si>
  <si>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</si>
  <si>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</si>
  <si>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</si>
  <si>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</si>
  <si>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</si>
  <si>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</si>
  <si>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</si>
  <si>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</si>
  <si>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</si>
  <si>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</si>
  <si>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</si>
  <si>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</si>
  <si>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</si>
  <si>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</si>
  <si>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</si>
  <si>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</si>
  <si>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</si>
  <si>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</si>
  <si>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</si>
  <si>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</si>
  <si>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</si>
  <si>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</si>
  <si>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</si>
  <si>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</si>
  <si>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</si>
  <si>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</si>
  <si>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</si>
  <si>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</si>
  <si>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</si>
  <si>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</si>
  <si>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</si>
  <si>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</si>
  <si>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</si>
  <si>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</si>
  <si>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</si>
  <si>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</si>
  <si>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</si>
  <si>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</si>
  <si>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</si>
  <si>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</si>
  <si>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</si>
  <si>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</si>
  <si>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</si>
  <si>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</si>
  <si>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</si>
  <si>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</si>
  <si>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</si>
  <si>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</si>
  <si>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</si>
  <si>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</si>
  <si>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</si>
  <si>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</si>
  <si>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</si>
  <si>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</si>
  <si>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</si>
  <si>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</si>
  <si>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</si>
  <si>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</si>
  <si>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</si>
  <si>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</si>
  <si>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</si>
  <si>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</si>
  <si>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</si>
  <si>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</si>
  <si>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</si>
  <si>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</si>
  <si>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</si>
  <si>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</si>
  <si>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</si>
  <si>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</si>
  <si>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</si>
  <si>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</si>
  <si>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</si>
  <si>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</si>
  <si>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</si>
  <si>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</si>
  <si>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</si>
  <si>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</si>
  <si>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</si>
  <si>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</si>
  <si>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</si>
  <si>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</si>
  <si>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</si>
  <si>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</si>
  <si>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</si>
  <si>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</si>
  <si>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</si>
  <si>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</si>
  <si>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</si>
  <si>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</si>
  <si>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</si>
  <si>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</si>
  <si>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</si>
  <si>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</si>
  <si>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</si>
  <si>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</si>
  <si>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</si>
  <si>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</si>
  <si>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</si>
  <si>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</si>
  <si>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</si>
  <si>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</si>
  <si>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</si>
  <si>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</si>
  <si>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</si>
  <si>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</si>
  <si>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</si>
  <si>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</si>
  <si>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</si>
  <si>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</si>
  <si>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</si>
  <si>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</si>
  <si>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</si>
  <si>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</si>
  <si>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</si>
  <si>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</si>
  <si>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</si>
  <si>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</si>
  <si>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</si>
  <si>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</si>
  <si>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</si>
  <si>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</si>
  <si>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</si>
  <si>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</si>
  <si>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</si>
  <si>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</si>
  <si>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</si>
  <si>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</si>
  <si>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</si>
  <si>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</si>
  <si>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</si>
  <si>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</si>
  <si>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</si>
  <si>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</si>
  <si>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</si>
  <si>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</si>
  <si>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</si>
  <si>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</si>
  <si>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</si>
  <si>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</si>
  <si>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</si>
  <si>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</si>
  <si>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</si>
  <si>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</si>
  <si>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</si>
  <si>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</si>
  <si>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</si>
  <si>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</si>
  <si>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</si>
  <si>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</si>
  <si>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</si>
  <si>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</si>
  <si>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</si>
  <si>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</si>
  <si>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</si>
  <si>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</si>
  <si>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</si>
  <si>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</si>
  <si>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</si>
  <si>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</si>
  <si>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</si>
  <si>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</si>
  <si>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</si>
  <si>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</si>
  <si>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</si>
  <si>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</si>
  <si>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</si>
  <si>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</si>
  <si>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</si>
  <si>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</si>
  <si>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</si>
  <si>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</si>
  <si>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</si>
  <si>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</si>
  <si>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</si>
  <si>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</si>
  <si>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</si>
  <si>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</si>
  <si>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</si>
  <si>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</si>
  <si>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</si>
  <si>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</si>
  <si>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</si>
  <si>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</si>
  <si>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</si>
  <si>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</si>
  <si>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</si>
  <si>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</si>
  <si>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</si>
  <si>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</si>
  <si>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</si>
  <si>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</si>
  <si>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</si>
  <si>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</si>
  <si>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</si>
  <si>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</si>
  <si>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</si>
  <si>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</si>
  <si>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</si>
  <si>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</si>
  <si>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</si>
  <si>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</si>
  <si>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</si>
  <si>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</si>
  <si>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</si>
  <si>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</si>
  <si>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</si>
  <si>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</si>
  <si>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</si>
  <si>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</si>
  <si>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</si>
  <si>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</si>
  <si>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</si>
  <si>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</si>
  <si>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</si>
  <si>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</si>
  <si>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</si>
  <si>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</si>
  <si>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</si>
  <si>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</si>
  <si>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</si>
  <si>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</si>
  <si>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</si>
  <si>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</si>
  <si>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</si>
  <si>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</si>
  <si>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</si>
  <si>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</si>
  <si>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</si>
  <si>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</si>
  <si>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</si>
  <si>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</si>
  <si>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</si>
  <si>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</si>
  <si>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</si>
  <si>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</si>
  <si>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</si>
  <si>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</si>
  <si>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</si>
  <si>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</si>
  <si>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</si>
  <si>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</si>
  <si>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</si>
  <si>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</si>
  <si>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</si>
  <si>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</si>
  <si>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</si>
  <si>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</si>
  <si>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</si>
  <si>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</si>
  <si>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</si>
  <si>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</si>
  <si>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</si>
  <si>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</si>
  <si>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</si>
  <si>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</si>
  <si>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</si>
  <si>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</si>
  <si>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</si>
  <si>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</si>
  <si>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</si>
  <si>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</si>
  <si>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</si>
  <si>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</si>
  <si>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</si>
  <si>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</si>
  <si>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</si>
  <si>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</si>
  <si>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</si>
  <si>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</si>
  <si>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</si>
  <si>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</si>
  <si>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</si>
  <si>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</si>
  <si>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</si>
  <si>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</si>
  <si>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</si>
  <si>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</si>
  <si>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</si>
  <si>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</si>
  <si>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</si>
  <si>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</si>
  <si>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</si>
  <si>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</si>
  <si>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</si>
  <si>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</si>
  <si>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</si>
  <si>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</si>
  <si>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</si>
  <si>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</si>
  <si>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</si>
  <si>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</si>
  <si>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</si>
  <si>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</si>
  <si>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</si>
  <si>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</si>
  <si>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</si>
  <si>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</si>
  <si>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</si>
  <si>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</si>
  <si>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</si>
  <si>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</si>
  <si>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</si>
  <si>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</si>
  <si>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</si>
  <si>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</si>
  <si>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</si>
  <si>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</si>
  <si>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</si>
  <si>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</si>
  <si>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</si>
  <si>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</si>
  <si>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</si>
  <si>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</si>
  <si>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</si>
  <si>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</si>
  <si>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</si>
  <si>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</si>
  <si>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</si>
  <si>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</si>
  <si>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</si>
  <si>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</si>
  <si>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</si>
  <si>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</si>
  <si>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</si>
  <si>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</si>
  <si>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</si>
  <si>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</si>
  <si>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</si>
  <si>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</si>
  <si>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</si>
  <si>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</si>
  <si>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</si>
  <si>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</si>
  <si>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</si>
  <si>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</si>
  <si>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</si>
  <si>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</si>
  <si>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</si>
  <si>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</si>
  <si>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</si>
  <si>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</si>
  <si>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</si>
  <si>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</si>
  <si>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</si>
  <si>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</si>
  <si>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</si>
  <si>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</si>
  <si>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</si>
  <si>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</si>
  <si>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</si>
  <si>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</si>
  <si>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</si>
  <si>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</si>
  <si>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</si>
  <si>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</si>
  <si>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</si>
  <si>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</si>
  <si>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</si>
  <si>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</si>
  <si>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</si>
  <si>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</si>
  <si>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</si>
  <si>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</si>
  <si>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</si>
  <si>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</si>
  <si>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</si>
  <si>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</si>
  <si>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</si>
  <si>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</si>
  <si>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</si>
  <si>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</si>
  <si>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</si>
  <si>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</si>
  <si>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</si>
  <si>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</si>
  <si>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</si>
  <si>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</si>
  <si>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</si>
  <si>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</si>
  <si>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</si>
  <si>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</si>
  <si>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</si>
  <si>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</si>
  <si>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</si>
  <si>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</si>
  <si>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</si>
  <si>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</si>
  <si>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</si>
  <si>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</si>
  <si>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</si>
  <si>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</si>
  <si>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</si>
  <si>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</si>
  <si>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</si>
  <si>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</si>
  <si>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</si>
  <si>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</si>
  <si>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</si>
  <si>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</si>
  <si>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</si>
  <si>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</si>
  <si>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</si>
  <si>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</si>
  <si>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</si>
  <si>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</si>
  <si>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</si>
  <si>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</si>
  <si>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</si>
  <si>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</si>
  <si>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</si>
  <si>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</si>
  <si>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</si>
  <si>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</si>
  <si>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</si>
  <si>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</si>
  <si>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</si>
  <si>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</si>
  <si>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</si>
  <si>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</si>
  <si>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</si>
  <si>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</si>
  <si>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</si>
  <si>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</si>
  <si>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</si>
  <si>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</si>
  <si>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</si>
  <si>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</si>
  <si>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</si>
  <si>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</si>
  <si>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</si>
  <si>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</si>
  <si>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</si>
  <si>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</si>
  <si>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</si>
  <si>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</si>
  <si>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</si>
  <si>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</si>
  <si>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</si>
  <si>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</si>
  <si>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</si>
  <si>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</si>
  <si>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</si>
  <si>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</si>
  <si>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</si>
  <si>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</si>
  <si>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</si>
  <si>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</si>
  <si>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</si>
  <si>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</si>
  <si>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</si>
  <si>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</si>
  <si>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</si>
  <si>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</si>
  <si>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</si>
  <si>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</si>
  <si>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</si>
  <si>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</si>
  <si>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</si>
  <si>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</si>
  <si>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</si>
  <si>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</si>
  <si>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</si>
  <si>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</si>
  <si>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</si>
  <si>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</si>
  <si>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</si>
  <si>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</si>
  <si>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</si>
  <si>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</si>
  <si>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</si>
  <si>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</si>
  <si>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</si>
  <si>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</si>
  <si>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</si>
  <si>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</si>
  <si>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</si>
  <si>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</si>
  <si>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</si>
  <si>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</si>
  <si>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</si>
  <si>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</si>
  <si>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</si>
  <si>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</si>
  <si>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</si>
  <si>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</si>
  <si>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</si>
  <si>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</si>
  <si>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</si>
  <si>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</si>
  <si>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</si>
  <si>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</si>
  <si>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</si>
  <si>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</si>
  <si>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</si>
  <si>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</si>
  <si>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</si>
  <si>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</si>
  <si>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</si>
  <si>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</si>
  <si>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</si>
  <si>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</si>
  <si>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</si>
  <si>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</si>
  <si>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</si>
  <si>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</si>
  <si>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</si>
  <si>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</si>
  <si>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</si>
  <si>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</si>
  <si>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</si>
  <si>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</si>
  <si>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</si>
  <si>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</si>
  <si>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</si>
  <si>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</si>
  <si>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</si>
  <si>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</si>
  <si>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</si>
  <si>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</si>
  <si>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</si>
  <si>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</si>
  <si>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</si>
  <si>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</si>
  <si>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</si>
  <si>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</si>
  <si>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</si>
  <si>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</si>
  <si>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</si>
  <si>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</si>
  <si>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</si>
  <si>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</si>
  <si>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</si>
  <si>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</si>
  <si>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</si>
  <si>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</si>
  <si>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</si>
  <si>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</si>
  <si>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</si>
  <si>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</si>
  <si>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</si>
  <si>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</si>
  <si>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</si>
  <si>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</si>
  <si>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</si>
  <si>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</si>
  <si>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</si>
  <si>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</si>
  <si>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</si>
  <si>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</si>
  <si>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</si>
  <si>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</si>
  <si>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</si>
  <si>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</si>
  <si>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</si>
  <si>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</si>
  <si>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</si>
  <si>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</si>
  <si>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</si>
  <si>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</si>
  <si>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</si>
  <si>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</si>
  <si>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</si>
  <si>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</si>
  <si>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</si>
  <si>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</si>
  <si>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</si>
  <si>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</si>
  <si>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</si>
  <si>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</si>
  <si>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</si>
  <si>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</si>
  <si>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</si>
  <si>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</si>
  <si>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</si>
  <si>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</si>
  <si>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</si>
  <si>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</si>
  <si>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</si>
  <si>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</si>
  <si>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</si>
  <si>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</si>
  <si>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</si>
  <si>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</si>
  <si>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</si>
  <si>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</si>
  <si>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</si>
  <si>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</si>
  <si>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</si>
  <si>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</si>
  <si>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</si>
  <si>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</si>
  <si>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</si>
  <si>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</si>
  <si>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</si>
  <si>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</si>
  <si>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</si>
  <si>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</si>
  <si>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</si>
  <si>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</si>
  <si>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</si>
  <si>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</si>
  <si>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</si>
  <si>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</si>
  <si>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</si>
  <si>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</si>
  <si>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</si>
  <si>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</si>
  <si>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</si>
  <si>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</si>
  <si>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</si>
  <si>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</si>
  <si>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</si>
  <si>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</si>
  <si>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</si>
  <si>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</si>
  <si>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</si>
  <si>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</si>
  <si>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</si>
  <si>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</si>
  <si>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</si>
  <si>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</si>
  <si>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</si>
  <si>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</si>
  <si>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</si>
  <si>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</si>
  <si>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</si>
  <si>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</si>
  <si>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</si>
  <si>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</si>
  <si>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</si>
  <si>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</si>
  <si>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</si>
  <si>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</si>
  <si>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</si>
  <si>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</si>
  <si>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</si>
  <si>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</si>
  <si>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</si>
  <si>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</si>
  <si>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</si>
  <si>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</si>
  <si>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</si>
  <si>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</si>
  <si>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</si>
  <si>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</si>
  <si>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</si>
  <si>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</si>
  <si>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</si>
  <si>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</si>
  <si>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</si>
  <si>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</si>
  <si>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</si>
  <si>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</si>
  <si>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</si>
  <si>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</si>
  <si>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</si>
  <si>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</si>
  <si>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</si>
  <si>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</si>
  <si>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</si>
  <si>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</si>
  <si>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</si>
  <si>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</si>
  <si>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</si>
  <si>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</si>
  <si>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</si>
  <si>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</si>
  <si>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</si>
  <si>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</si>
  <si>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</si>
  <si>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</si>
  <si>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</si>
  <si>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</si>
  <si>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</si>
  <si>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</si>
  <si>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</si>
  <si>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</si>
  <si>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</si>
  <si>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</si>
  <si>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</si>
  <si>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</si>
  <si>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</si>
  <si>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</si>
  <si>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</si>
  <si>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</si>
  <si>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</si>
  <si>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</si>
  <si>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</si>
  <si>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</si>
  <si>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</si>
  <si>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</si>
  <si>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</si>
  <si>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</si>
  <si>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</si>
  <si>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</si>
  <si>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</si>
  <si>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</si>
  <si>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</si>
  <si>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</si>
  <si>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</si>
  <si>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</si>
  <si>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</si>
  <si>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</si>
  <si>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</si>
  <si>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</si>
  <si>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</si>
  <si>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</si>
  <si>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</si>
  <si>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</si>
  <si>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</si>
  <si>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</si>
  <si>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</si>
  <si>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</si>
  <si>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</si>
  <si>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</si>
  <si>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</si>
  <si>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</si>
  <si>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</si>
  <si>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</si>
  <si>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</si>
  <si>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</si>
  <si>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</si>
  <si>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</si>
  <si>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</si>
  <si>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</si>
  <si>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</si>
  <si>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</si>
  <si>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</si>
  <si>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</si>
  <si>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</si>
  <si>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</si>
  <si>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</si>
  <si>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</si>
  <si>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</si>
  <si>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</si>
  <si>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</si>
  <si>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</si>
  <si>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</si>
  <si>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</si>
  <si>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</si>
  <si>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</si>
  <si>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</si>
  <si>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</si>
  <si>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</si>
  <si>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</si>
  <si>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</si>
  <si>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</si>
  <si>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</si>
  <si>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</si>
  <si>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</si>
  <si>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</si>
  <si>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</si>
  <si>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</si>
  <si>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</si>
  <si>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</si>
  <si>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</si>
  <si>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</si>
  <si>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</si>
  <si>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</si>
  <si>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</si>
  <si>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</si>
  <si>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</si>
  <si>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</si>
  <si>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</si>
  <si>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</si>
  <si>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</si>
  <si>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</si>
  <si>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</si>
  <si>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</si>
  <si>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</si>
  <si>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</si>
  <si>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</si>
  <si>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</si>
  <si>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</si>
  <si>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</si>
  <si>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</si>
  <si>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</si>
  <si>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</si>
  <si>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</si>
  <si>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</si>
  <si>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</si>
  <si>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</si>
  <si>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</si>
  <si>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</si>
  <si>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</si>
  <si>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</si>
  <si>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</si>
  <si>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</si>
  <si>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</si>
  <si>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</si>
  <si>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</si>
  <si>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</si>
  <si>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</si>
  <si>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</si>
  <si>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</si>
  <si>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</si>
  <si>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</si>
  <si>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</si>
  <si>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</si>
  <si>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</si>
  <si>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</si>
  <si>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</si>
  <si>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</si>
  <si>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</si>
  <si>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</si>
  <si>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</si>
  <si>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</si>
  <si>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</si>
  <si>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</si>
  <si>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</si>
  <si>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</si>
  <si>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</si>
  <si>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</si>
  <si>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</si>
  <si>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</si>
  <si>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</si>
  <si>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</si>
  <si>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</si>
  <si>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</si>
  <si>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</si>
  <si>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</si>
  <si>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</si>
  <si>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</si>
  <si>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</si>
  <si>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</si>
  <si>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</si>
  <si>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</si>
  <si>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</si>
  <si>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</si>
  <si>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</si>
  <si>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</si>
  <si>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</si>
  <si>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</si>
  <si>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</si>
  <si>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</si>
  <si>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</si>
  <si>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</si>
  <si>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</si>
  <si>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</si>
  <si>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</si>
  <si>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</si>
  <si>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</si>
  <si>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</si>
  <si>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</si>
  <si>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</si>
  <si>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</si>
  <si>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</si>
  <si>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</si>
  <si>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</si>
  <si>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</si>
  <si>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</si>
  <si>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</si>
  <si>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</si>
  <si>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</si>
  <si>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</si>
  <si>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</si>
  <si>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</si>
  <si>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</si>
  <si>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</si>
  <si>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</si>
  <si>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</si>
  <si>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</si>
  <si>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</si>
  <si>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</si>
  <si>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</si>
  <si>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</si>
  <si>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</si>
  <si>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</si>
  <si>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</si>
  <si>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</si>
  <si>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</si>
  <si>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</si>
  <si>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</si>
  <si>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</si>
  <si>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</si>
  <si>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</si>
  <si>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</si>
  <si>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</si>
  <si>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</si>
  <si>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</si>
  <si>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</si>
  <si>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</si>
  <si>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</si>
  <si>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</si>
  <si>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</si>
  <si>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</si>
  <si>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</si>
  <si>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</si>
  <si>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</si>
  <si>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</si>
  <si>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</si>
  <si>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</si>
  <si>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</si>
  <si>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</si>
  <si>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</si>
  <si>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</si>
  <si>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</si>
  <si>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</si>
  <si>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</si>
  <si>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</si>
  <si>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</si>
  <si>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</si>
  <si>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</si>
  <si>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</si>
  <si>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</si>
  <si>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</si>
  <si>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</si>
  <si>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</si>
  <si>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</si>
  <si>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</si>
  <si>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</si>
  <si>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</si>
  <si>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</si>
  <si>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</si>
  <si>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</si>
  <si>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</si>
  <si>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</si>
  <si>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</si>
  <si>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</si>
  <si>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</si>
  <si>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</si>
  <si>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</si>
  <si>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</si>
  <si>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</si>
  <si>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</si>
  <si>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</si>
  <si>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</si>
  <si>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</si>
  <si>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</si>
  <si>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</si>
  <si>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</si>
  <si>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</si>
  <si>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</si>
  <si>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</si>
  <si>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</si>
  <si>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</si>
  <si>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</si>
  <si>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</si>
  <si>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</si>
  <si>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</si>
  <si>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</si>
  <si>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</si>
  <si>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</si>
  <si>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</si>
  <si>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</si>
  <si>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</si>
  <si>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</si>
  <si>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</si>
  <si>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</si>
  <si>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</si>
  <si>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</si>
  <si>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</si>
  <si>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</si>
  <si>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</si>
  <si>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</si>
  <si>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</si>
  <si>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</si>
  <si>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</si>
  <si>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</si>
  <si>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</si>
  <si>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</si>
  <si>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</si>
  <si>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</si>
  <si>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</si>
  <si>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</si>
  <si>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</si>
  <si>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</si>
  <si>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</si>
  <si>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</si>
  <si>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</si>
  <si>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</si>
  <si>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</si>
  <si>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</si>
  <si>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</si>
  <si>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</si>
  <si>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</si>
  <si>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</si>
  <si>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</si>
  <si>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</si>
  <si>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</si>
  <si>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</si>
  <si>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</si>
  <si>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</si>
  <si>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</si>
  <si>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</si>
  <si>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</si>
  <si>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</si>
  <si>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</si>
  <si>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</si>
  <si>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</si>
  <si>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</si>
  <si>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</si>
  <si>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</si>
  <si>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</si>
  <si>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</si>
  <si>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</si>
  <si>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</si>
  <si>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</si>
  <si>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</si>
  <si>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</si>
  <si>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</si>
  <si>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</si>
  <si>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</si>
  <si>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</si>
  <si>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</si>
  <si>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</si>
  <si>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</si>
  <si>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</si>
  <si>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</si>
  <si>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</si>
  <si>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</si>
  <si>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</si>
  <si>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</si>
  <si>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</si>
  <si>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</si>
  <si>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</si>
  <si>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</si>
  <si>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</si>
  <si>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</si>
  <si>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</si>
  <si>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</si>
  <si>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</si>
  <si>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</si>
  <si>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</si>
  <si>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</si>
  <si>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</si>
  <si>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</si>
  <si>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</si>
  <si>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</si>
  <si>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</si>
  <si>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</si>
  <si>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</si>
  <si>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</si>
  <si>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</si>
  <si>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</si>
  <si>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</si>
  <si>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</si>
  <si>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</si>
  <si>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</si>
  <si>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</si>
  <si>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</si>
  <si>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</si>
  <si>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</si>
  <si>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</si>
  <si>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</si>
  <si>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</si>
  <si>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</si>
  <si>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</si>
  <si>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</si>
  <si>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</si>
  <si>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</si>
  <si>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</si>
  <si>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</si>
  <si>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</si>
  <si>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</si>
  <si>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</si>
  <si>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</si>
  <si>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</si>
  <si>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</si>
  <si>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</si>
  <si>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</si>
  <si>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</si>
  <si>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</si>
  <si>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</si>
  <si>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</si>
  <si>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</si>
  <si>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</si>
  <si>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</si>
  <si>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</si>
  <si>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</si>
  <si>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</si>
  <si>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</si>
  <si>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</si>
  <si>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</si>
  <si>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</si>
  <si>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</si>
  <si>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</si>
  <si>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</si>
  <si>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</si>
  <si>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</si>
  <si>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</si>
  <si>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</si>
  <si>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</si>
  <si>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</si>
  <si>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</si>
  <si>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</si>
  <si>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</si>
  <si>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</si>
  <si>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</si>
  <si>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</si>
  <si>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</si>
  <si>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</si>
  <si>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</si>
  <si>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</si>
  <si>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</si>
  <si>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</si>
  <si>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</si>
  <si>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</si>
  <si>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</si>
  <si>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</si>
  <si>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</si>
  <si>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</si>
  <si>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</si>
  <si>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</si>
  <si>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</si>
  <si>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</si>
  <si>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</si>
  <si>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</si>
  <si>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</si>
  <si>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</si>
  <si>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</si>
  <si>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</si>
  <si>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</si>
  <si>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</si>
  <si>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</si>
  <si>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</si>
  <si>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</si>
  <si>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</si>
  <si>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</si>
  <si>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</si>
  <si>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</si>
  <si>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</si>
  <si>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</si>
  <si>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</si>
  <si>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</si>
  <si>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</si>
  <si>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</si>
  <si>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</si>
  <si>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</si>
  <si>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</si>
  <si>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</si>
  <si>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</si>
  <si>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</si>
  <si>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</si>
  <si>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</si>
  <si>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</si>
  <si>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</si>
  <si>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</si>
  <si>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</si>
  <si>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</si>
  <si>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</si>
  <si>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</si>
  <si>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</si>
  <si>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</si>
  <si>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</si>
  <si>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</si>
  <si>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</si>
  <si>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</si>
  <si>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</si>
  <si>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</si>
  <si>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</si>
  <si>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</si>
  <si>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</si>
  <si>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</si>
  <si>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</si>
  <si>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</si>
  <si>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</si>
  <si>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</si>
  <si>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</si>
  <si>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</si>
  <si>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</si>
  <si>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</si>
  <si>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</si>
  <si>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</si>
  <si>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</si>
  <si>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</si>
  <si>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</si>
  <si>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</si>
  <si>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</si>
  <si>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</si>
  <si>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</si>
  <si>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</si>
  <si>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</si>
  <si>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</si>
  <si>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</si>
  <si>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</si>
  <si>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</si>
  <si>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</si>
  <si>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</si>
  <si>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</si>
  <si>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</si>
  <si>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</si>
  <si>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</si>
  <si>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</si>
  <si>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</si>
  <si>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</si>
  <si>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</si>
  <si>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</si>
  <si>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</si>
  <si>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</si>
  <si>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</si>
  <si>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</si>
  <si>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</si>
  <si>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</si>
  <si>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</si>
  <si>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</si>
  <si>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</si>
  <si>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</si>
  <si>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</si>
  <si>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</si>
  <si>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</si>
  <si>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</si>
  <si>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</si>
  <si>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</si>
  <si>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</si>
  <si>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</si>
  <si>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</si>
  <si>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</si>
  <si>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</si>
  <si>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</si>
  <si>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</si>
  <si>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</si>
  <si>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</si>
  <si>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</si>
  <si>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</si>
  <si>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</si>
  <si>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</si>
  <si>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</si>
  <si>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</si>
  <si>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</si>
  <si>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</si>
  <si>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</si>
  <si>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</si>
  <si>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</si>
  <si>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</si>
  <si>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</si>
  <si>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</si>
  <si>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</si>
  <si>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</si>
  <si>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</si>
  <si>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</si>
  <si>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</si>
  <si>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</si>
  <si>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</si>
  <si>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</si>
  <si>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</si>
  <si>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</si>
  <si>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</si>
  <si>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</si>
  <si>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</si>
  <si>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</si>
  <si>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</si>
  <si>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</si>
  <si>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</si>
  <si>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</si>
  <si>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</si>
  <si>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</si>
  <si>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</si>
  <si>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</si>
  <si>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</si>
  <si>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</si>
  <si>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</si>
  <si>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</si>
  <si>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</si>
  <si>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</si>
  <si>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</si>
  <si>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</si>
  <si>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</si>
  <si>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</si>
  <si>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</si>
  <si>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</si>
  <si>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</si>
  <si>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</si>
  <si>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</si>
  <si>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</si>
  <si>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</si>
  <si>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</si>
  <si>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</si>
  <si>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</si>
  <si>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</si>
  <si>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</si>
  <si>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</si>
  <si>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</si>
  <si>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</si>
  <si>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</si>
  <si>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</si>
  <si>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</si>
  <si>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</si>
  <si>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</si>
  <si>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</si>
  <si>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</si>
  <si>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</si>
  <si>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</si>
  <si>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</si>
  <si>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</si>
  <si>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</si>
  <si>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</si>
  <si>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</si>
  <si>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</si>
  <si>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</si>
  <si>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</si>
  <si>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</si>
  <si>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</si>
  <si>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</si>
  <si>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</si>
  <si>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</si>
  <si>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</si>
  <si>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</si>
  <si>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</si>
  <si>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</si>
  <si>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</si>
  <si>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</si>
  <si>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</si>
  <si>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</si>
  <si>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</si>
  <si>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</si>
  <si>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</si>
  <si>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</si>
  <si>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</si>
  <si>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</si>
  <si>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</si>
  <si>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</si>
  <si>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</si>
  <si>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</si>
  <si>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</si>
  <si>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</si>
  <si>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</si>
  <si>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</si>
  <si>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</si>
  <si>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</si>
  <si>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</si>
  <si>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</si>
  <si>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</si>
  <si>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</si>
  <si>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</si>
  <si>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</si>
  <si>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</si>
  <si>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</si>
  <si>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</si>
  <si>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</si>
  <si>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</si>
  <si>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</si>
  <si>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</si>
  <si>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</si>
  <si>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</si>
  <si>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</si>
  <si>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</si>
  <si>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</si>
  <si>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</si>
  <si>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</si>
  <si>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</si>
  <si>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</si>
  <si>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</si>
  <si>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</si>
  <si>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</si>
  <si>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</si>
  <si>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</si>
  <si>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</si>
  <si>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</si>
  <si>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</si>
  <si>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</si>
  <si>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</si>
  <si>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</si>
  <si>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</si>
  <si>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</si>
  <si>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</si>
  <si>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</si>
  <si>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</si>
  <si>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</si>
  <si>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</si>
  <si>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</si>
  <si>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</si>
  <si>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</si>
  <si>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</si>
  <si>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</si>
  <si>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</si>
  <si>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</si>
  <si>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</si>
  <si>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</si>
  <si>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</si>
  <si>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</si>
  <si>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</si>
  <si>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</si>
  <si>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</si>
  <si>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</si>
  <si>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</si>
  <si>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</si>
  <si>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</si>
  <si>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</si>
  <si>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</si>
  <si>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</si>
  <si>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</si>
  <si>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</si>
  <si>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</si>
  <si>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</si>
  <si>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</si>
  <si>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</si>
  <si>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</si>
  <si>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</si>
  <si>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</si>
  <si>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</si>
  <si>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</si>
  <si>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</si>
  <si>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</si>
  <si>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</si>
  <si>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</si>
  <si>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</si>
  <si>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</si>
  <si>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</si>
  <si>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</si>
  <si>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</si>
  <si>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</si>
  <si>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</si>
  <si>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</si>
  <si>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</si>
  <si>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</si>
  <si>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</si>
  <si>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</si>
  <si>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</si>
  <si>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</si>
  <si>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</si>
  <si>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</si>
  <si>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</si>
  <si>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</si>
  <si>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</si>
  <si>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</si>
  <si>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</si>
  <si>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</si>
  <si>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</si>
  <si>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</si>
  <si>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</si>
  <si>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</si>
  <si>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</si>
  <si>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</si>
  <si>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</si>
  <si>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</si>
  <si>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</si>
  <si>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</si>
  <si>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</si>
  <si>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</si>
  <si>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</si>
  <si>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</si>
  <si>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</si>
  <si>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</si>
  <si>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</si>
  <si>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</si>
  <si>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</si>
  <si>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</si>
  <si>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</si>
  <si>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</si>
  <si>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</si>
  <si>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</si>
  <si>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</si>
  <si>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</si>
  <si>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</si>
  <si>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</si>
  <si>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</si>
  <si>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</si>
  <si>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</si>
  <si>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</si>
  <si>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</si>
  <si>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</si>
  <si>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</si>
  <si>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</si>
  <si>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</si>
  <si>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</si>
  <si>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</si>
  <si>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</si>
  <si>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</si>
  <si>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</si>
  <si>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</si>
  <si>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</si>
  <si>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</si>
  <si>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</si>
  <si>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</si>
  <si>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</si>
  <si>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</si>
  <si>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</si>
  <si>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</si>
  <si>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</si>
  <si>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</si>
  <si>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</si>
  <si>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</si>
  <si>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</si>
  <si>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</si>
  <si>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</si>
  <si>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</si>
  <si>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</si>
  <si>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</si>
  <si>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</si>
  <si>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</si>
  <si>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</si>
  <si>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</si>
  <si>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</si>
  <si>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</si>
  <si>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</si>
  <si>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</si>
  <si>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</si>
  <si>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</si>
  <si>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</si>
  <si>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</si>
  <si>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</si>
  <si>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</si>
  <si>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</si>
  <si>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</si>
  <si>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</si>
  <si>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</si>
  <si>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</si>
  <si>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</si>
  <si>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</si>
  <si>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</si>
  <si>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</si>
  <si>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</si>
  <si>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</si>
  <si>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</si>
  <si>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</si>
  <si>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</si>
  <si>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</si>
  <si>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</si>
  <si>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</si>
  <si>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</si>
  <si>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</si>
  <si>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</si>
  <si>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</si>
  <si>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</si>
  <si>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</si>
  <si>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</si>
  <si>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</si>
  <si>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</si>
  <si>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</si>
  <si>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</si>
  <si>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</si>
  <si>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</si>
  <si>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</si>
  <si>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</si>
  <si>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</si>
  <si>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</si>
  <si>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</si>
  <si>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</si>
  <si>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</si>
  <si>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</si>
  <si>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</si>
  <si>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</si>
  <si>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</si>
  <si>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</si>
  <si>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</si>
  <si>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</si>
  <si>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</si>
  <si>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</si>
  <si>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</si>
  <si>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</si>
  <si>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</si>
  <si>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</si>
  <si>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</si>
  <si>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</si>
  <si>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</si>
  <si>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</si>
  <si>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</si>
  <si>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</si>
  <si>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</si>
  <si>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</si>
  <si>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</si>
  <si>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</si>
  <si>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</si>
  <si>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</si>
  <si>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</si>
  <si>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</si>
  <si>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</si>
  <si>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</si>
  <si>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</si>
  <si>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</si>
  <si>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</si>
  <si>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</si>
  <si>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</si>
  <si>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</si>
  <si>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</si>
  <si>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</si>
  <si>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</si>
  <si>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</si>
  <si>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</si>
  <si>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</si>
  <si>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</si>
  <si>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</si>
  <si>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</si>
  <si>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</si>
  <si>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</si>
  <si>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</si>
  <si>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</si>
  <si>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</si>
  <si>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</si>
  <si>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</si>
  <si>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</si>
  <si>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</si>
  <si>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</si>
  <si>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</si>
  <si>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</si>
  <si>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</si>
  <si>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</si>
  <si>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</si>
  <si>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</si>
  <si>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</si>
  <si>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</si>
  <si>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</si>
  <si>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</si>
  <si>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</si>
  <si>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</si>
  <si>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</si>
  <si>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</si>
  <si>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</si>
  <si>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</si>
  <si>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</si>
  <si>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</si>
  <si>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</si>
  <si>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</si>
  <si>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</si>
  <si>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</si>
  <si>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</si>
  <si>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</si>
  <si>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</si>
  <si>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</si>
  <si>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</si>
  <si>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</si>
  <si>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</si>
  <si>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</si>
  <si>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</si>
  <si>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</si>
  <si>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</si>
  <si>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</si>
  <si>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</si>
  <si>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</si>
  <si>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</si>
  <si>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</si>
  <si>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</si>
  <si>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</si>
  <si>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</si>
  <si>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</si>
  <si>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</si>
  <si>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</si>
  <si>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</si>
  <si>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</si>
  <si>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</si>
  <si>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</si>
  <si>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</si>
  <si>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</si>
  <si>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</si>
  <si>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</si>
  <si>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</si>
  <si>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</si>
  <si>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</si>
  <si>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</si>
  <si>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</si>
  <si>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</si>
  <si>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</si>
  <si>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</si>
  <si>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</si>
  <si>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</si>
  <si>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</si>
  <si>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</si>
  <si>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</si>
  <si>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</si>
  <si>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</si>
  <si>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</si>
  <si>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</si>
  <si>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</si>
  <si>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</si>
  <si>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</si>
  <si>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</si>
  <si>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</si>
  <si>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</si>
  <si>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</si>
  <si>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</si>
  <si>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</si>
  <si>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</si>
  <si>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</si>
  <si>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</si>
  <si>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</si>
  <si>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</si>
  <si>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</si>
  <si>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</si>
  <si>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</si>
  <si>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</si>
  <si>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</si>
  <si>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</si>
  <si>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</si>
  <si>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</si>
  <si>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</si>
  <si>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</si>
  <si>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</si>
  <si>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</si>
  <si>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</si>
  <si>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</si>
  <si>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</si>
  <si>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</si>
  <si>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</si>
  <si>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</si>
  <si>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</si>
  <si>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</si>
  <si>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</si>
  <si>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</si>
  <si>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</si>
  <si>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</si>
  <si>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</si>
  <si>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</si>
  <si>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</si>
  <si>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</si>
  <si>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</si>
  <si>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</si>
  <si>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</si>
  <si>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</si>
  <si>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</si>
  <si>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</si>
  <si>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</si>
  <si>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</si>
  <si>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</si>
  <si>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</si>
  <si>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</si>
  <si>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</si>
  <si>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</si>
  <si>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</si>
  <si>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</si>
  <si>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</si>
  <si>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</si>
  <si>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</si>
  <si>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</si>
  <si>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</si>
  <si>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</si>
  <si>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</si>
  <si>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</si>
  <si>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</si>
  <si>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</si>
  <si>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</si>
  <si>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</si>
  <si>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</si>
  <si>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</si>
  <si>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</si>
  <si>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</si>
  <si>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</si>
  <si>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</si>
  <si>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</si>
  <si>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</si>
  <si>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</si>
  <si>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</si>
  <si>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</si>
  <si>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</si>
  <si>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</si>
  <si>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</si>
  <si>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</si>
  <si>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</si>
  <si>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</si>
  <si>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</si>
  <si>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</si>
  <si>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</si>
  <si>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</si>
  <si>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</si>
  <si>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</si>
  <si>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</si>
  <si>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</si>
  <si>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</si>
  <si>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</si>
  <si>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</si>
  <si>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</si>
  <si>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</si>
  <si>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</si>
  <si>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</si>
  <si>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</si>
  <si>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</si>
  <si>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</si>
  <si>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</si>
  <si>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</si>
  <si>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</si>
  <si>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</si>
  <si>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</si>
  <si>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</si>
  <si>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</si>
  <si>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</si>
  <si>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</si>
  <si>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</si>
  <si>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</si>
  <si>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</si>
  <si>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</si>
  <si>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</si>
  <si>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</si>
  <si>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</si>
  <si>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</si>
  <si>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</si>
  <si>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</si>
  <si>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</si>
  <si>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</si>
  <si>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</si>
  <si>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</si>
  <si>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</si>
  <si>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</si>
  <si>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</si>
  <si>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</si>
  <si>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</si>
  <si>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</si>
  <si>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</si>
  <si>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</si>
  <si>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</si>
  <si>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</si>
  <si>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</si>
  <si>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</si>
  <si>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</si>
  <si>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</si>
  <si>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</si>
  <si>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</si>
  <si>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</si>
  <si>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</si>
  <si>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</si>
  <si>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</si>
  <si>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</si>
  <si>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</si>
  <si>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</si>
  <si>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</si>
  <si>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</si>
  <si>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</si>
  <si>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</si>
  <si>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</si>
  <si>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</si>
  <si>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</si>
  <si>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</si>
  <si>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</si>
  <si>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</si>
  <si>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</si>
  <si>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</si>
  <si>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</si>
  <si>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</si>
  <si>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</si>
  <si>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</si>
  <si>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</si>
  <si>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</si>
  <si>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</si>
  <si>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</si>
  <si>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</si>
  <si>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</si>
  <si>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</si>
  <si>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</si>
  <si>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</si>
  <si>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</si>
  <si>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</si>
  <si>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</si>
  <si>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</si>
  <si>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</si>
  <si>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</si>
  <si>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</si>
  <si>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</si>
  <si>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</si>
  <si>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</si>
  <si>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</si>
  <si>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</si>
  <si>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</si>
  <si>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</si>
  <si>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</si>
  <si>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</si>
  <si>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</si>
  <si>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</si>
  <si>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</si>
  <si>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</si>
  <si>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</si>
  <si>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</si>
  <si>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</si>
  <si>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</si>
  <si>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</si>
  <si>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</si>
  <si>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</si>
  <si>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</si>
  <si>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</si>
  <si>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</si>
  <si>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</si>
  <si>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</si>
  <si>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</si>
  <si>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</si>
  <si>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</si>
  <si>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</si>
  <si>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</si>
  <si>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</si>
  <si>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</si>
  <si>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</si>
  <si>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</si>
  <si>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</si>
  <si>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</si>
  <si>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</si>
  <si>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</si>
  <si>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</si>
  <si>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</si>
  <si>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</si>
  <si>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</si>
  <si>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</si>
  <si>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</si>
  <si>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</si>
  <si>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</si>
  <si>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</si>
  <si>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</si>
  <si>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</si>
  <si>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</si>
  <si>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</si>
  <si>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</si>
  <si>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</si>
  <si>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</si>
  <si>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</si>
  <si>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</si>
  <si>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</si>
  <si>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</si>
  <si>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</si>
  <si>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</si>
  <si>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</si>
  <si>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</si>
  <si>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</si>
  <si>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</si>
  <si>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</si>
  <si>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</si>
  <si>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</si>
  <si>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</si>
  <si>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</si>
  <si>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</si>
  <si>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</si>
  <si>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</si>
  <si>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</si>
  <si>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</si>
  <si>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</si>
  <si>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</si>
  <si>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</si>
  <si>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</si>
  <si>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</si>
  <si>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</si>
  <si>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</si>
  <si>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</si>
  <si>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</si>
  <si>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</si>
  <si>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</si>
  <si>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</si>
  <si>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</si>
  <si>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</si>
  <si>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</si>
  <si>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</si>
  <si>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</si>
  <si>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</si>
  <si>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</si>
  <si>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</si>
  <si>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</si>
  <si>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</si>
  <si>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</si>
  <si>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</si>
  <si>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</si>
  <si>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</si>
  <si>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</si>
  <si>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</si>
  <si>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</si>
  <si>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</si>
  <si>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</si>
  <si>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</si>
  <si>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</si>
  <si>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</si>
  <si>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</si>
  <si>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</si>
  <si>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</si>
  <si>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</si>
  <si>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</si>
  <si>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</si>
  <si>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</si>
  <si>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</si>
  <si>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</si>
  <si>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</si>
  <si>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</si>
  <si>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</si>
  <si>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</si>
  <si>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</si>
  <si>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</si>
  <si>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</si>
  <si>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</si>
  <si>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</si>
  <si>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</si>
  <si>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</si>
  <si>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</si>
  <si>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</si>
  <si>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</si>
  <si>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</si>
  <si>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</si>
  <si>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</si>
  <si>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</si>
  <si>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</si>
  <si>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</si>
  <si>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</si>
  <si>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</si>
  <si>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</si>
  <si>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</si>
  <si>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</si>
  <si>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</si>
  <si>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</si>
  <si>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</si>
  <si>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</si>
  <si>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</si>
  <si>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</si>
  <si>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</si>
  <si>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</si>
  <si>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</si>
  <si>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</si>
  <si>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</si>
  <si>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</si>
  <si>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</si>
  <si>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</si>
  <si>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</si>
  <si>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</si>
  <si>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</si>
  <si>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</si>
  <si>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</si>
  <si>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</si>
  <si>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</si>
  <si>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</si>
  <si>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</si>
  <si>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</si>
  <si>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</si>
  <si>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</si>
  <si>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</si>
  <si>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</si>
  <si>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</si>
  <si>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</si>
  <si>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</si>
  <si>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</si>
  <si>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</si>
  <si>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</si>
  <si>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</si>
  <si>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</si>
  <si>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</si>
  <si>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</si>
  <si>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</si>
  <si>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</si>
  <si>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</si>
  <si>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</si>
  <si>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</si>
  <si>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</si>
  <si>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</si>
  <si>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</si>
  <si>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</si>
  <si>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</si>
  <si>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</si>
  <si>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</si>
  <si>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</si>
  <si>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</si>
  <si>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</si>
  <si>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</si>
  <si>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</si>
  <si>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</si>
  <si>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</si>
  <si>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</si>
  <si>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</si>
  <si>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</si>
  <si>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</si>
  <si>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</si>
  <si>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</si>
  <si>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</si>
  <si>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</si>
  <si>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</si>
  <si>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</si>
  <si>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</si>
  <si>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</si>
  <si>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</si>
  <si>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</si>
  <si>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</si>
  <si>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</si>
  <si>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</si>
  <si>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</si>
  <si>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</si>
  <si>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</si>
  <si>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</si>
  <si>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</si>
  <si>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</si>
  <si>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</si>
  <si>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</si>
  <si>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</si>
  <si>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</si>
  <si>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</si>
  <si>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</si>
  <si>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</si>
  <si>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</si>
  <si>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</si>
  <si>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</si>
  <si>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</si>
  <si>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</si>
  <si>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</si>
  <si>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</si>
  <si>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</si>
  <si>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</si>
  <si>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</si>
  <si>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</si>
  <si>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</si>
  <si>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</si>
  <si>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</si>
  <si>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</si>
  <si>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</si>
  <si>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</si>
  <si>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</si>
  <si>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</si>
  <si>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</si>
  <si>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</si>
  <si>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</si>
  <si>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</si>
  <si>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</si>
  <si>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</si>
  <si>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</si>
  <si>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</si>
  <si>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</si>
  <si>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</si>
  <si>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</si>
  <si>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</si>
  <si>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</si>
  <si>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</si>
  <si>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</si>
  <si>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</si>
  <si>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</si>
  <si>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</si>
  <si>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</si>
  <si>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</si>
  <si>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</si>
  <si>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</si>
  <si>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</si>
  <si>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</si>
  <si>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</si>
  <si>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</si>
  <si>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</si>
  <si>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</si>
  <si>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</si>
  <si>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</si>
  <si>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</si>
  <si>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</si>
  <si>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</si>
  <si>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</si>
  <si>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</si>
  <si>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</si>
  <si>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</si>
  <si>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</si>
  <si>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</si>
  <si>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</si>
  <si>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</si>
  <si>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</si>
  <si>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</si>
  <si>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</si>
  <si>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</si>
  <si>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</si>
  <si>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</si>
  <si>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</si>
  <si>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</si>
  <si>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</si>
  <si>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</si>
  <si>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</si>
  <si>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</si>
  <si>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</si>
  <si>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</si>
  <si>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</si>
  <si>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</si>
  <si>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</si>
  <si>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</si>
  <si>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</si>
  <si>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</si>
  <si>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</si>
  <si>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</si>
  <si>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</si>
  <si>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</si>
  <si>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</si>
  <si>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</si>
  <si>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</si>
  <si>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</si>
  <si>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</si>
  <si>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</si>
  <si>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</si>
  <si>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</si>
  <si>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</si>
  <si>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</si>
  <si>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</si>
  <si>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</si>
  <si>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</si>
  <si>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</si>
  <si>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</si>
  <si>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</si>
  <si>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</si>
  <si>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</si>
  <si>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</si>
  <si>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</si>
  <si>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</si>
  <si>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</si>
  <si>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</si>
  <si>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</si>
  <si>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</si>
  <si>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</si>
  <si>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</si>
  <si>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</si>
  <si>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</si>
  <si>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</si>
  <si>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</si>
  <si>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</si>
  <si>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</si>
  <si>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</si>
  <si>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</si>
  <si>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</si>
  <si>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</si>
  <si>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</si>
  <si>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</si>
  <si>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</si>
  <si>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</si>
  <si>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</si>
  <si>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</si>
  <si>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</si>
  <si>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</si>
  <si>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</si>
  <si>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</si>
  <si>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</si>
  <si>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</si>
  <si>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</si>
  <si>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</si>
  <si>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</si>
  <si>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</si>
  <si>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</si>
  <si>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</si>
  <si>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</si>
  <si>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</si>
  <si>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</si>
  <si>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</si>
  <si>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</si>
  <si>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</si>
  <si>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</si>
  <si>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</si>
  <si>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</si>
  <si>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</si>
  <si>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</si>
  <si>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</si>
  <si>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</si>
  <si>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</si>
  <si>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</si>
  <si>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</si>
  <si>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</si>
  <si>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</si>
  <si>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</si>
  <si>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</si>
  <si>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</si>
  <si>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</si>
  <si>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</si>
  <si>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</si>
  <si>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</si>
  <si>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</si>
  <si>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</si>
  <si>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</si>
  <si>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</si>
  <si>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</si>
  <si>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</si>
  <si>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</si>
  <si>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</si>
  <si>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</si>
  <si>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</si>
  <si>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</si>
  <si>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</si>
  <si>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</si>
  <si>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</si>
  <si>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</si>
  <si>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</si>
  <si>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</si>
  <si>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</si>
  <si>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</si>
  <si>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</si>
  <si>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</si>
  <si>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</si>
  <si>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</si>
  <si>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</si>
  <si>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</si>
  <si>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</si>
  <si>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</si>
  <si>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</si>
  <si>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</si>
  <si>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</si>
  <si>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</si>
  <si>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</si>
  <si>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</si>
  <si>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</si>
  <si>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</si>
  <si>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</si>
  <si>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</si>
  <si>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</si>
  <si>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</si>
  <si>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</si>
  <si>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</si>
  <si>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</si>
  <si>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</si>
  <si>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</si>
  <si>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</si>
  <si>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</si>
  <si>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</si>
  <si>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</si>
  <si>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</si>
  <si>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</si>
  <si>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</si>
  <si>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</si>
  <si>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</si>
  <si>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</si>
  <si>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</si>
  <si>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</si>
  <si>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</si>
  <si>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</si>
  <si>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</si>
  <si>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</si>
  <si>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</si>
  <si>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</si>
  <si>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</si>
  <si>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</si>
  <si>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</si>
  <si>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</si>
  <si>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</si>
  <si>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</si>
  <si>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</si>
  <si>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</si>
  <si>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</si>
  <si>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</si>
  <si>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</si>
  <si>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</si>
  <si>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</si>
  <si>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</si>
  <si>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</si>
  <si>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</si>
  <si>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</si>
  <si>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</si>
  <si>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</si>
  <si>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</si>
  <si>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</si>
  <si>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</si>
  <si>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</si>
  <si>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</si>
  <si>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</si>
  <si>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</si>
  <si>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</si>
  <si>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</si>
  <si>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</si>
  <si>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</si>
  <si>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</si>
  <si>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</si>
  <si>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</si>
  <si>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</si>
  <si>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</si>
  <si>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</si>
  <si>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</si>
  <si>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</si>
  <si>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</si>
  <si>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</si>
  <si>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</si>
  <si>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</si>
  <si>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</si>
  <si>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</si>
  <si>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</si>
  <si>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</si>
  <si>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</si>
  <si>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</si>
  <si>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</si>
  <si>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</si>
  <si>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</si>
  <si>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</si>
  <si>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</si>
  <si>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</si>
  <si>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</si>
  <si>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</si>
  <si>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</si>
  <si>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</si>
  <si>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</si>
  <si>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</si>
  <si>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</si>
  <si>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</si>
  <si>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</si>
  <si>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</si>
  <si>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</si>
  <si>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</si>
  <si>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</si>
  <si>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</si>
  <si>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</si>
  <si>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</si>
  <si>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</si>
  <si>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</si>
  <si>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</si>
  <si>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</si>
  <si>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</si>
  <si>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</si>
  <si>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</si>
  <si>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</si>
  <si>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</si>
  <si>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</si>
  <si>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</si>
  <si>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</si>
  <si>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</si>
  <si>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</si>
  <si>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</si>
  <si>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</si>
  <si>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</si>
  <si>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</si>
  <si>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</si>
  <si>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</si>
  <si>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</si>
  <si>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</si>
  <si>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</si>
  <si>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</si>
  <si>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</si>
  <si>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</si>
  <si>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</si>
  <si>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</si>
  <si>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</si>
  <si>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</si>
  <si>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</si>
  <si>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</si>
  <si>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</si>
  <si>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</si>
  <si>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</si>
  <si>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</si>
  <si>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</si>
  <si>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</si>
  <si>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</si>
  <si>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</si>
  <si>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</si>
  <si>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</si>
  <si>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</si>
  <si>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</si>
  <si>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</si>
  <si>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</si>
  <si>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</si>
  <si>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</si>
  <si>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</si>
  <si>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</si>
  <si>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</si>
  <si>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</si>
  <si>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</si>
  <si>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</si>
  <si>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</si>
  <si>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</si>
  <si>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</si>
  <si>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</si>
  <si>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</si>
  <si>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</si>
  <si>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</si>
  <si>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</si>
  <si>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</si>
  <si>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</si>
  <si>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</si>
  <si>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</si>
  <si>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</si>
  <si>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</si>
  <si>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</si>
  <si>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</si>
  <si>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</si>
  <si>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</si>
  <si>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</si>
  <si>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</si>
  <si>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</si>
  <si>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</si>
  <si>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</si>
  <si>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</si>
  <si>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</si>
  <si>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</si>
  <si>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</si>
  <si>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</si>
  <si>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</si>
  <si>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</si>
  <si>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</si>
  <si>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</si>
  <si>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</si>
  <si>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</si>
  <si>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</si>
  <si>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</si>
  <si>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</si>
  <si>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</si>
  <si>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</si>
  <si>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</si>
  <si>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</si>
  <si>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</si>
  <si>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</si>
  <si>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</si>
  <si>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</si>
  <si>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</si>
  <si>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</si>
  <si>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</si>
  <si>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</si>
  <si>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</si>
  <si>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</si>
  <si>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</si>
  <si>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</si>
  <si>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</si>
  <si>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</si>
  <si>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</si>
  <si>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</si>
  <si>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</si>
  <si>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</si>
  <si>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</si>
  <si>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</si>
  <si>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</si>
  <si>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</si>
  <si>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</si>
  <si>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</si>
  <si>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</si>
  <si>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</si>
  <si>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</si>
  <si>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</si>
  <si>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</si>
  <si>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</si>
  <si>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</si>
  <si>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</si>
  <si>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</si>
  <si>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</si>
  <si>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</si>
  <si>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</si>
  <si>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</si>
  <si>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</si>
  <si>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</si>
  <si>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</si>
  <si>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</si>
  <si>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</si>
  <si>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</si>
  <si>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</si>
  <si>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</si>
  <si>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</si>
  <si>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</si>
  <si>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</si>
  <si>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</si>
  <si>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</si>
  <si>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</si>
  <si>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</si>
  <si>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</si>
  <si>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</si>
  <si>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</si>
  <si>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</si>
  <si>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</si>
  <si>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</si>
  <si>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</si>
  <si>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</si>
  <si>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</si>
  <si>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</si>
  <si>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</si>
  <si>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</si>
  <si>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</si>
  <si>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</si>
  <si>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</si>
  <si>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</si>
  <si>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</si>
  <si>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</si>
  <si>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</si>
  <si>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</si>
  <si>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</si>
  <si>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</si>
  <si>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</si>
  <si>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</si>
  <si>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</si>
  <si>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</si>
  <si>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</si>
  <si>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</si>
  <si>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</si>
  <si>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</si>
  <si>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</si>
  <si>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</si>
  <si>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</si>
  <si>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</si>
  <si>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</si>
  <si>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</si>
  <si>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</si>
  <si>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</si>
  <si>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</si>
  <si>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</si>
  <si>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</si>
  <si>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</si>
  <si>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</si>
  <si>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</si>
  <si>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</si>
  <si>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</si>
  <si>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</si>
  <si>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</si>
  <si>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</si>
  <si>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</si>
  <si>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</si>
  <si>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</si>
  <si>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</si>
  <si>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</si>
  <si>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</si>
  <si>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</si>
  <si>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</si>
  <si>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</si>
  <si>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</si>
  <si>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</si>
  <si>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</si>
  <si>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</si>
  <si>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</si>
  <si>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</si>
  <si>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</si>
  <si>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</si>
  <si>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</si>
  <si>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</si>
  <si>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</si>
  <si>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</si>
  <si>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</si>
  <si>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</si>
  <si>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</si>
  <si>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</si>
  <si>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</si>
  <si>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</si>
  <si>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</si>
  <si>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</si>
  <si>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</si>
  <si>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</si>
  <si>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</si>
  <si>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</si>
  <si>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</si>
  <si>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</si>
  <si>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</si>
  <si>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</si>
  <si>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</si>
  <si>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</si>
  <si>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</si>
  <si>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</si>
  <si>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</si>
  <si>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</si>
  <si>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</si>
  <si>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</si>
  <si>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</si>
  <si>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</si>
  <si>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</si>
  <si>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</si>
  <si>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</si>
  <si>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</si>
  <si>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</si>
  <si>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</si>
  <si>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</si>
  <si>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</si>
  <si>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</si>
  <si>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</si>
  <si>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</si>
  <si>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</si>
  <si>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</si>
  <si>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</si>
  <si>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</si>
  <si>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</si>
  <si>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</si>
  <si>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</si>
  <si>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</si>
  <si>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</si>
  <si>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</si>
  <si>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</si>
  <si>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</si>
  <si>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</si>
  <si>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</si>
  <si>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</si>
  <si>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</si>
  <si>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</si>
  <si>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</si>
  <si>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</si>
  <si>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</si>
  <si>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</si>
  <si>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</si>
  <si>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</si>
  <si>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</si>
  <si>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</si>
  <si>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</si>
  <si>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</si>
  <si>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</si>
  <si>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</si>
  <si>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</si>
  <si>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</si>
  <si>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</si>
  <si>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</si>
  <si>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</si>
  <si>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</si>
  <si>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</si>
  <si>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</si>
  <si>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</si>
  <si>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</si>
  <si>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</si>
  <si>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</si>
  <si>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</si>
  <si>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</si>
  <si>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</si>
  <si>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</si>
  <si>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</si>
  <si>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</si>
  <si>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</si>
  <si>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</si>
  <si>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</si>
  <si>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</si>
  <si>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</si>
  <si>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</si>
  <si>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</si>
  <si>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</si>
  <si>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</si>
  <si>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</si>
  <si>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</si>
  <si>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</si>
  <si>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</si>
  <si>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</si>
  <si>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</si>
  <si>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</si>
  <si>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</si>
  <si>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</si>
  <si>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</si>
  <si>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</si>
  <si>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</si>
  <si>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</si>
  <si>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</si>
  <si>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</si>
  <si>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</si>
  <si>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</si>
  <si>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</si>
  <si>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</si>
  <si>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</si>
  <si>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</si>
  <si>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</si>
  <si>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</si>
  <si>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</si>
  <si>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</si>
  <si>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</si>
  <si>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</si>
  <si>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</si>
  <si>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</si>
  <si>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</si>
  <si>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</si>
  <si>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</si>
  <si>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</si>
  <si>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</si>
  <si>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</si>
  <si>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</si>
  <si>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</si>
  <si>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</si>
  <si>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</si>
  <si>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</si>
  <si>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</si>
  <si>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</si>
  <si>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</si>
  <si>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</si>
  <si>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</si>
  <si>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</si>
  <si>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</si>
  <si>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</si>
  <si>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</si>
  <si>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</si>
  <si>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</si>
  <si>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</si>
  <si>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</si>
  <si>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</si>
  <si>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</si>
  <si>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</si>
  <si>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</si>
  <si>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</si>
  <si>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</si>
  <si>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</si>
  <si>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</si>
  <si>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</si>
  <si>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</si>
  <si>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</si>
  <si>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</si>
  <si>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</si>
  <si>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</si>
  <si>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</si>
  <si>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</si>
  <si>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</si>
  <si>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</si>
  <si>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</si>
  <si>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</si>
  <si>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</si>
  <si>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</si>
  <si>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</si>
  <si>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</si>
  <si>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</si>
  <si>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</si>
  <si>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</si>
  <si>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</si>
  <si>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</si>
  <si>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</si>
  <si>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</si>
  <si>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</si>
  <si>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</si>
  <si>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</si>
  <si>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</si>
  <si>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</si>
  <si>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</si>
  <si>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</si>
  <si>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</si>
  <si>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</si>
  <si>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</si>
  <si>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</si>
  <si>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</si>
  <si>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</si>
  <si>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</si>
  <si>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</si>
  <si>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</si>
  <si>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</si>
  <si>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</si>
  <si>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</si>
  <si>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</si>
  <si>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</si>
  <si>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</si>
  <si>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</si>
  <si>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</si>
  <si>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</si>
  <si>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</si>
  <si>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</si>
  <si>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</si>
  <si>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</si>
  <si>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</si>
  <si>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</si>
  <si>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</si>
  <si>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</si>
  <si>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</si>
  <si>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</si>
  <si>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</si>
  <si>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</si>
  <si>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</si>
  <si>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</si>
  <si>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</si>
  <si>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</si>
  <si>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</si>
  <si>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</si>
  <si>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</si>
  <si>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</si>
  <si>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</si>
  <si>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</si>
  <si>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</si>
  <si>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</si>
  <si>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</si>
  <si>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</si>
  <si>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</si>
  <si>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</si>
  <si>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</si>
  <si>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</si>
  <si>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</si>
  <si>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</si>
  <si>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</si>
  <si>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</si>
  <si>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</si>
  <si>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</si>
  <si>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</si>
  <si>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</si>
  <si>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</si>
  <si>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</si>
  <si>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</si>
  <si>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</si>
  <si>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</si>
  <si>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</si>
  <si>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</si>
  <si>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</si>
  <si>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</si>
  <si>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</si>
  <si>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</si>
  <si>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</si>
  <si>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</si>
  <si>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</si>
  <si>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</si>
  <si>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</si>
  <si>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</si>
  <si>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</si>
  <si>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</si>
  <si>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</si>
  <si>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</si>
  <si>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</si>
  <si>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</si>
  <si>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</si>
  <si>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</si>
  <si>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</si>
  <si>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</si>
  <si>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</si>
  <si>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</si>
  <si>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</si>
  <si>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</si>
  <si>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</si>
  <si>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</si>
  <si>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</si>
  <si>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</si>
  <si>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</si>
  <si>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</si>
  <si>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</si>
  <si>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</si>
  <si>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</si>
  <si>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</si>
  <si>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</si>
  <si>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</si>
  <si>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</si>
  <si>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</si>
  <si>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</si>
  <si>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</si>
  <si>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</si>
  <si>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</si>
  <si>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</si>
  <si>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</si>
  <si>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</si>
  <si>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</si>
  <si>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</si>
  <si>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</si>
  <si>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</si>
  <si>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</si>
  <si>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</si>
  <si>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</si>
  <si>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</si>
  <si>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</si>
  <si>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</si>
  <si>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</si>
  <si>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</si>
  <si>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</si>
  <si>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</si>
  <si>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</si>
  <si>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</si>
  <si>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</si>
  <si>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</si>
  <si>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</si>
  <si>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</si>
  <si>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</si>
  <si>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</si>
  <si>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</si>
  <si>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</si>
  <si>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</si>
  <si>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</si>
  <si>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</si>
  <si>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</si>
  <si>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</si>
  <si>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</si>
  <si>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</si>
  <si>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</si>
  <si>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</si>
  <si>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</si>
  <si>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</si>
  <si>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</si>
  <si>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</si>
  <si>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</si>
  <si>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</si>
  <si>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</si>
  <si>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</si>
  <si>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</si>
  <si>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</si>
  <si>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</si>
  <si>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</si>
  <si>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</si>
  <si>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</si>
  <si>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</si>
  <si>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</si>
  <si>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</si>
  <si>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</si>
  <si>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</si>
  <si>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</si>
  <si>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</si>
  <si>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</si>
  <si>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</si>
  <si>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</si>
  <si>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</si>
  <si>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</si>
  <si>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</si>
  <si>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</si>
  <si>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</si>
  <si>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</si>
  <si>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</si>
  <si>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</si>
  <si>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</si>
  <si>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</si>
  <si>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</si>
  <si>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</si>
  <si>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</si>
  <si>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</si>
  <si>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</si>
  <si>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</si>
  <si>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</si>
  <si>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</si>
  <si>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</si>
  <si>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</si>
  <si>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</si>
  <si>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</si>
  <si>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</si>
  <si>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</si>
  <si>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</si>
  <si>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</si>
  <si>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</si>
  <si>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</si>
  <si>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</si>
  <si>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</si>
  <si>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</si>
  <si>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</si>
  <si>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</si>
  <si>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</si>
  <si>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</si>
  <si>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</si>
  <si>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</si>
  <si>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</si>
  <si>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</si>
  <si>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</si>
  <si>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</si>
  <si>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</si>
  <si>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</si>
  <si>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</si>
  <si>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</si>
  <si>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</si>
  <si>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</si>
  <si>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</si>
  <si>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</si>
  <si>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</si>
  <si>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</si>
  <si>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</si>
  <si>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</si>
  <si>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</si>
  <si>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</si>
  <si>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</si>
  <si>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</si>
  <si>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</si>
  <si>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</si>
  <si>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</si>
  <si>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</si>
  <si>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</si>
  <si>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</si>
  <si>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</si>
  <si>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</si>
  <si>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</si>
  <si>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</si>
  <si>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</si>
  <si>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</si>
  <si>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</si>
  <si>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</si>
  <si>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</si>
  <si>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</si>
  <si>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</si>
  <si>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</si>
  <si>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</si>
  <si>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</si>
  <si>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</si>
  <si>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</si>
  <si>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</si>
  <si>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</si>
  <si>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</si>
  <si>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</si>
  <si>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</si>
  <si>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</si>
  <si>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</si>
  <si>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</si>
  <si>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</si>
  <si>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</si>
  <si>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</si>
  <si>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</si>
  <si>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</si>
  <si>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</si>
  <si>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</si>
  <si>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</si>
  <si>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</si>
  <si>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</si>
  <si>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</si>
  <si>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</si>
  <si>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</si>
  <si>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</si>
  <si>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</si>
  <si>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</si>
  <si>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</si>
  <si>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</si>
  <si>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</si>
  <si>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</si>
  <si>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</si>
  <si>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</si>
  <si>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</si>
  <si>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</si>
  <si>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</si>
  <si>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</si>
  <si>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</si>
  <si>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</si>
  <si>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</si>
  <si>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</si>
  <si>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</si>
  <si>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</si>
  <si>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</si>
  <si>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</si>
  <si>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</si>
  <si>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</si>
  <si>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</si>
  <si>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</si>
  <si>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</si>
  <si>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</si>
  <si>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</si>
  <si>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</si>
  <si>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</si>
  <si>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</si>
  <si>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</si>
  <si>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</si>
  <si>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</si>
  <si>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</si>
  <si>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</si>
  <si>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</si>
  <si>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</si>
  <si>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</si>
  <si>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</si>
  <si>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</si>
  <si>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</si>
  <si>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</si>
  <si>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</si>
  <si>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</si>
  <si>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</si>
  <si>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</si>
  <si>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</si>
  <si>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</si>
  <si>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</si>
  <si>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</si>
  <si>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</si>
  <si>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</si>
  <si>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</si>
  <si>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</si>
  <si>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</si>
  <si>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</si>
  <si>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</si>
  <si>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</si>
  <si>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</si>
  <si>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</si>
  <si>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</si>
  <si>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</si>
  <si>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</si>
  <si>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</si>
  <si>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</si>
  <si>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</si>
  <si>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</si>
  <si>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</si>
  <si>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</si>
  <si>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</si>
  <si>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</si>
  <si>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</si>
  <si>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</si>
  <si>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</si>
  <si>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</si>
  <si>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</si>
  <si>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</si>
  <si>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</si>
  <si>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</si>
  <si>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</si>
  <si>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</si>
  <si>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</si>
  <si>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</si>
  <si>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</si>
  <si>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</si>
  <si>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</si>
  <si>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</si>
  <si>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</si>
  <si>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</si>
  <si>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</si>
  <si>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</si>
  <si>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</si>
  <si>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</si>
  <si>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</si>
  <si>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</si>
  <si>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</si>
  <si>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</si>
  <si>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</si>
  <si>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</si>
  <si>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</si>
  <si>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</si>
  <si>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</si>
  <si>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</si>
  <si>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</si>
  <si>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</si>
  <si>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</si>
  <si>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</si>
  <si>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</si>
  <si>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</si>
  <si>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</si>
  <si>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</si>
  <si>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</si>
  <si>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</si>
  <si>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</si>
  <si>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</si>
  <si>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</si>
  <si>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</si>
  <si>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</si>
  <si>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</si>
  <si>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</si>
  <si>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</si>
  <si>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</si>
  <si>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</si>
  <si>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</si>
  <si>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</si>
  <si>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</si>
  <si>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</si>
  <si>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</si>
  <si>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</si>
  <si>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</si>
  <si>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</si>
  <si>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</si>
  <si>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</si>
  <si>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</si>
  <si>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</si>
  <si>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</si>
  <si>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</si>
  <si>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</si>
  <si>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</si>
  <si>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</si>
  <si>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</si>
  <si>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</si>
  <si>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</si>
  <si>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</si>
  <si>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</si>
  <si>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</si>
  <si>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</si>
  <si>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</si>
  <si>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</si>
  <si>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</si>
  <si>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</si>
  <si>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</si>
  <si>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</si>
  <si>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</si>
  <si>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</si>
  <si>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</si>
  <si>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</si>
  <si>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</si>
  <si>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</si>
  <si>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</si>
  <si>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</si>
  <si>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</si>
  <si>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</si>
  <si>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</si>
  <si>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</si>
  <si>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</si>
  <si>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</si>
  <si>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</si>
  <si>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</si>
  <si>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</si>
  <si>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</si>
  <si>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</si>
  <si>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</si>
  <si>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</si>
  <si>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</si>
  <si>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</si>
  <si>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</si>
  <si>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</si>
  <si>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</si>
  <si>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</si>
  <si>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</si>
  <si>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</si>
  <si>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</si>
  <si>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</si>
  <si>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</si>
  <si>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</si>
  <si>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</si>
  <si>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</si>
  <si>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</si>
  <si>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</si>
  <si>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</si>
  <si>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</si>
  <si>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</si>
  <si>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</si>
  <si>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</si>
  <si>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</si>
  <si>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</si>
  <si>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</si>
  <si>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</si>
  <si>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</si>
  <si>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</si>
  <si>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</si>
  <si>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</si>
  <si>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</si>
  <si>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</si>
  <si>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</si>
  <si>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</si>
  <si>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</si>
  <si>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</si>
  <si>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</si>
  <si>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</si>
  <si>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</si>
  <si>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</si>
  <si>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</si>
  <si>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</si>
  <si>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</si>
  <si>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</si>
  <si>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</si>
  <si>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</si>
  <si>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</si>
  <si>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</si>
  <si>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</si>
  <si>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</si>
  <si>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</si>
  <si>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</si>
  <si>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</si>
  <si>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</si>
  <si>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</si>
  <si>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</si>
  <si>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</si>
  <si>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</si>
  <si>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</si>
  <si>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</si>
  <si>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</si>
  <si>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</si>
  <si>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</si>
  <si>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</si>
  <si>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</si>
  <si>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</si>
  <si>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</si>
  <si>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</si>
  <si>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</si>
  <si>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</si>
  <si>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</si>
  <si>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</si>
  <si>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</si>
  <si>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</si>
  <si>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</si>
  <si>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</si>
  <si>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</si>
  <si>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</si>
  <si>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</si>
  <si>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</si>
  <si>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</si>
  <si>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</si>
  <si>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</si>
  <si>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</si>
  <si>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</si>
  <si>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</si>
  <si>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</si>
  <si>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</si>
  <si>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</si>
  <si>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</si>
  <si>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</si>
  <si>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</si>
  <si>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</si>
  <si>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</si>
  <si>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</si>
  <si>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</si>
  <si>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</si>
  <si>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</si>
  <si>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</si>
  <si>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</si>
  <si>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</si>
  <si>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</si>
  <si>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</si>
  <si>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</si>
  <si>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</si>
  <si>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</si>
  <si>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</si>
  <si>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</si>
  <si>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</si>
  <si>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</si>
  <si>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</si>
  <si>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</si>
  <si>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</si>
  <si>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</si>
  <si>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</si>
  <si>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</si>
  <si>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</si>
  <si>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</si>
  <si>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</si>
  <si>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</si>
  <si>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</si>
  <si>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</si>
  <si>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</si>
  <si>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</si>
  <si>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</si>
  <si>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</si>
  <si>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</si>
  <si>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</si>
  <si>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</si>
  <si>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</si>
  <si>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</si>
  <si>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</si>
  <si>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</si>
  <si>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</si>
  <si>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</si>
  <si>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</si>
  <si>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</si>
  <si>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</si>
  <si>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</si>
  <si>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</si>
  <si>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</si>
  <si>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</si>
  <si>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</si>
  <si>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</si>
  <si>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</si>
  <si>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</si>
  <si>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</si>
  <si>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</si>
  <si>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</si>
  <si>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</si>
  <si>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</si>
  <si>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</si>
  <si>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</si>
  <si>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</si>
  <si>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</si>
  <si>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</si>
  <si>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</si>
  <si>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</si>
  <si>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</si>
  <si>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</si>
  <si>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</si>
  <si>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</si>
  <si>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</si>
  <si>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</si>
  <si>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</si>
  <si>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</si>
  <si>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</si>
  <si>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</si>
  <si>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</si>
  <si>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</si>
  <si>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</si>
  <si>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</si>
  <si>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</si>
  <si>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</si>
  <si>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</si>
  <si>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</si>
  <si>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</si>
  <si>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</si>
  <si>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</si>
  <si>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</si>
  <si>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</si>
  <si>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</si>
  <si>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</si>
  <si>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</si>
  <si>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</si>
  <si>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</si>
  <si>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</si>
  <si>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</si>
  <si>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</si>
  <si>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</si>
  <si>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</si>
  <si>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</si>
  <si>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</si>
  <si>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</si>
  <si>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</si>
  <si>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</si>
  <si>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</si>
  <si>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</si>
  <si>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</si>
  <si>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</si>
  <si>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</si>
  <si>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</si>
  <si>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</si>
  <si>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</si>
  <si>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</si>
  <si>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</si>
  <si>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</si>
  <si>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</si>
  <si>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</si>
  <si>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</si>
  <si>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</si>
  <si>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</si>
  <si>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</si>
  <si>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</si>
  <si>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</si>
  <si>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</si>
  <si>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</si>
  <si>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</si>
  <si>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</si>
  <si>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</si>
  <si>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</si>
  <si>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</si>
  <si>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</si>
  <si>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</si>
  <si>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</si>
  <si>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</si>
  <si>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</si>
  <si>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</si>
  <si>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</si>
  <si>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</si>
  <si>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</si>
  <si>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</si>
  <si>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</si>
  <si>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</si>
  <si>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</si>
  <si>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</si>
  <si>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</si>
  <si>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</si>
  <si>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</si>
  <si>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</si>
  <si>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</si>
  <si>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</si>
  <si>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</si>
  <si>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</si>
  <si>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</si>
  <si>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</si>
  <si>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</si>
  <si>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</si>
  <si>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</si>
  <si>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</si>
  <si>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</si>
  <si>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</si>
  <si>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</si>
  <si>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</si>
  <si>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</si>
  <si>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</si>
  <si>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</si>
  <si>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</si>
  <si>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</si>
  <si>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</si>
  <si>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</si>
  <si>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</si>
  <si>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</si>
  <si>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</si>
  <si>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</si>
  <si>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</si>
  <si>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</si>
  <si>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</si>
  <si>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</si>
  <si>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</si>
  <si>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</si>
  <si>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</si>
  <si>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</si>
  <si>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</si>
  <si>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</si>
  <si>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</si>
  <si>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</si>
  <si>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</si>
  <si>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</si>
  <si>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</si>
  <si>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</si>
  <si>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</si>
  <si>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</si>
  <si>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</si>
  <si>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</si>
  <si>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</si>
  <si>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</si>
  <si>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</si>
  <si>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</si>
  <si>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</si>
  <si>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</si>
  <si>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</si>
  <si>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</si>
  <si>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</si>
  <si>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</si>
  <si>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</si>
  <si>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</si>
  <si>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</si>
  <si>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</si>
  <si>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</si>
  <si>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</si>
  <si>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</si>
  <si>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</si>
  <si>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</si>
  <si>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</si>
  <si>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</si>
  <si>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</si>
  <si>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</si>
  <si>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</si>
  <si>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</si>
  <si>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</si>
  <si>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</si>
  <si>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</si>
  <si>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</si>
  <si>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</si>
  <si>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</si>
  <si>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</si>
  <si>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</si>
  <si>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</si>
  <si>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</si>
  <si>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</si>
  <si>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</si>
  <si>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</si>
  <si>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</si>
  <si>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</si>
  <si>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</si>
  <si>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</si>
  <si>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</si>
  <si>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</si>
  <si>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</si>
  <si>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</si>
  <si>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</si>
  <si>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</si>
  <si>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</si>
  <si>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</si>
  <si>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</si>
  <si>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</si>
  <si>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</si>
  <si>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</si>
  <si>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</si>
  <si>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</si>
  <si>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</si>
  <si>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</si>
  <si>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</si>
  <si>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</si>
  <si>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</si>
  <si>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</si>
  <si>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</si>
  <si>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</si>
  <si>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</si>
  <si>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</si>
  <si>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</si>
  <si>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</si>
  <si>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</si>
  <si>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</si>
  <si>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</si>
  <si>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</si>
  <si>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</si>
  <si>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</si>
  <si>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</si>
  <si>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</si>
  <si>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</si>
  <si>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</si>
  <si>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</si>
  <si>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</si>
  <si>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</si>
  <si>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</si>
  <si>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</si>
  <si>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</si>
  <si>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</si>
  <si>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</si>
  <si>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</si>
  <si>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</si>
  <si>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</si>
  <si>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</si>
  <si>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</si>
  <si>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</si>
  <si>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</si>
  <si>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</si>
  <si>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</si>
  <si>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</si>
  <si>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</si>
  <si>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</si>
  <si>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</si>
  <si>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</si>
  <si>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</si>
  <si>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</si>
  <si>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</si>
  <si>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</si>
  <si>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</si>
  <si>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</si>
  <si>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</si>
  <si>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</si>
  <si>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</si>
  <si>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</si>
  <si>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</si>
  <si>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</si>
  <si>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</si>
  <si>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</si>
  <si>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</si>
  <si>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</si>
  <si>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</si>
  <si>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</si>
  <si>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</si>
  <si>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</si>
  <si>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</si>
  <si>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</si>
  <si>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</si>
  <si>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</si>
  <si>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</si>
  <si>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</si>
  <si>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</si>
  <si>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</si>
  <si>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</si>
  <si>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</si>
  <si>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</si>
  <si>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</si>
  <si>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</si>
  <si>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</si>
  <si>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</si>
  <si>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</si>
  <si>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</si>
  <si>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</si>
  <si>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</si>
  <si>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</si>
  <si>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</si>
  <si>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</si>
  <si>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</si>
  <si>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</si>
  <si>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</si>
  <si>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</si>
  <si>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</si>
  <si>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</si>
  <si>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</si>
  <si>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</si>
  <si>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</si>
  <si>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</si>
  <si>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</si>
  <si>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</si>
  <si>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</si>
  <si>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</si>
  <si>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</si>
  <si>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</si>
  <si>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</si>
  <si>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</si>
  <si>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</si>
  <si>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</si>
  <si>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</si>
  <si>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</si>
  <si>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</si>
  <si>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</si>
  <si>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</si>
  <si>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</si>
  <si>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</si>
  <si>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</si>
  <si>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</si>
  <si>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</si>
  <si>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</si>
  <si>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</si>
  <si>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</si>
  <si>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</si>
  <si>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</si>
  <si>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</si>
  <si>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</si>
  <si>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</si>
  <si>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</si>
  <si>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</si>
  <si>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</si>
  <si>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</si>
  <si>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</si>
  <si>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</si>
  <si>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</si>
  <si>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</si>
  <si>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</si>
  <si>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</si>
  <si>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</si>
  <si>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</si>
  <si>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</si>
  <si>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</si>
  <si>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</si>
  <si>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</si>
  <si>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</si>
  <si>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</si>
  <si>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</si>
  <si>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</si>
  <si>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</si>
  <si>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</si>
  <si>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</si>
  <si>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</si>
  <si>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</si>
  <si>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</si>
  <si>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</si>
  <si>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</si>
  <si>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</si>
  <si>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</si>
  <si>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</si>
  <si>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</si>
  <si>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</si>
  <si>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</si>
  <si>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</si>
  <si>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</si>
  <si>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</si>
  <si>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</si>
  <si>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</si>
  <si>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</si>
  <si>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</si>
  <si>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</si>
  <si>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</si>
  <si>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</si>
  <si>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</si>
  <si>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</si>
  <si>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</si>
  <si>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</si>
  <si>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</si>
  <si>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</si>
  <si>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</si>
  <si>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</si>
  <si>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</si>
  <si>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</si>
  <si>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</si>
  <si>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</si>
  <si>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</si>
  <si>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</si>
  <si>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</si>
  <si>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</si>
  <si>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</si>
  <si>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</si>
  <si>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</si>
  <si>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</si>
  <si>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</si>
  <si>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</si>
  <si>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</si>
  <si>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</si>
  <si>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</si>
  <si>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</si>
  <si>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</si>
  <si>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</si>
  <si>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</si>
  <si>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</si>
  <si>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</si>
  <si>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</si>
  <si>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</si>
  <si>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</si>
  <si>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</si>
  <si>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</si>
  <si>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</si>
  <si>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</si>
  <si>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</si>
  <si>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</si>
  <si>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</si>
  <si>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</si>
  <si>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</si>
  <si>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</si>
  <si>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</si>
  <si>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</si>
  <si>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</si>
  <si>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</si>
  <si>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</si>
  <si>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</si>
  <si>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</si>
  <si>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</si>
  <si>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</si>
  <si>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</si>
  <si>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</si>
  <si>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</si>
  <si>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</si>
  <si>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</si>
  <si>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</si>
  <si>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</si>
  <si>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</si>
  <si>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</si>
  <si>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</si>
  <si>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</si>
  <si>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</si>
  <si>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</si>
  <si>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</si>
  <si>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</si>
  <si>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</si>
  <si>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</si>
  <si>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</si>
  <si>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</si>
  <si>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</si>
  <si>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</si>
  <si>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</si>
  <si>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</si>
  <si>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</si>
  <si>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</si>
  <si>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</si>
  <si>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</si>
  <si>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</si>
  <si>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</si>
  <si>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</si>
  <si>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</si>
  <si>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</si>
  <si>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</si>
  <si>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</si>
  <si>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</si>
  <si>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</si>
  <si>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</si>
  <si>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</si>
  <si>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</si>
  <si>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</si>
  <si>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</si>
  <si>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</si>
  <si>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</si>
  <si>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</si>
  <si>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</si>
  <si>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</si>
  <si>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</si>
  <si>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</si>
  <si>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</si>
  <si>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</si>
  <si>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</si>
  <si>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</si>
  <si>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</si>
  <si>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</si>
  <si>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</si>
  <si>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</si>
  <si>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</si>
  <si>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</si>
  <si>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</si>
  <si>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</si>
  <si>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</si>
  <si>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</si>
  <si>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</si>
  <si>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</si>
  <si>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</si>
  <si>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</si>
  <si>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</si>
  <si>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</si>
  <si>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</si>
  <si>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</si>
  <si>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</si>
  <si>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</si>
  <si>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</si>
  <si>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</si>
  <si>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</si>
  <si>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</si>
  <si>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</si>
  <si>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</si>
  <si>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</si>
  <si>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</si>
  <si>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</si>
  <si>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</si>
  <si>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</si>
  <si>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</si>
  <si>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</si>
  <si>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</si>
  <si>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</si>
  <si>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</si>
  <si>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</si>
  <si>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</si>
  <si>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</si>
  <si>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</si>
  <si>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</si>
  <si>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</si>
  <si>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</si>
  <si>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</si>
  <si>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</si>
  <si>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</si>
  <si>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</si>
  <si>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</si>
  <si>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</si>
  <si>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</si>
  <si>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</si>
  <si>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</si>
  <si>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</si>
  <si>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</si>
  <si>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</si>
  <si>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</si>
  <si>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</si>
  <si>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</si>
  <si>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</si>
  <si>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</si>
  <si>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</si>
  <si>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</si>
  <si>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</si>
  <si>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</si>
  <si>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</si>
  <si>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</si>
  <si>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</si>
  <si>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</si>
  <si>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</si>
  <si>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</si>
  <si>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</si>
  <si>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</si>
  <si>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</si>
  <si>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</si>
  <si>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</si>
  <si>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</si>
  <si>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</si>
  <si>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</si>
  <si>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</si>
  <si>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</si>
  <si>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</si>
  <si>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</si>
  <si>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</si>
  <si>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</si>
  <si>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</si>
  <si>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</si>
  <si>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</si>
  <si>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</si>
  <si>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</si>
  <si>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</si>
  <si>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</si>
  <si>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</si>
  <si>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</si>
  <si>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</si>
  <si>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</si>
  <si>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</si>
  <si>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</si>
  <si>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</si>
  <si>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</si>
  <si>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</si>
  <si>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</si>
  <si>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</si>
  <si>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</si>
  <si>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</si>
  <si>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</si>
  <si>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</si>
  <si>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</si>
  <si>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</si>
  <si>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</si>
  <si>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</si>
  <si>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</si>
  <si>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</si>
  <si>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</si>
  <si>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</si>
  <si>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</si>
  <si>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</si>
  <si>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</si>
  <si>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</si>
  <si>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</si>
  <si>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</si>
  <si>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</si>
  <si>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</si>
  <si>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</si>
  <si>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</si>
  <si>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</si>
  <si>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</si>
  <si>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</si>
  <si>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</si>
  <si>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</si>
  <si>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</si>
  <si>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</si>
  <si>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</si>
  <si>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</si>
  <si>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</si>
  <si>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</si>
  <si>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</si>
  <si>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</si>
  <si>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</si>
  <si>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</si>
  <si>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</si>
  <si>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</si>
  <si>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</si>
  <si>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</si>
  <si>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</si>
  <si>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</si>
  <si>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</si>
  <si>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</si>
  <si>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</si>
  <si>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</si>
  <si>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</si>
  <si>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</si>
  <si>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</si>
  <si>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</si>
  <si>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</si>
  <si>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</si>
  <si>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</si>
  <si>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</si>
  <si>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</si>
  <si>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</si>
  <si>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</si>
  <si>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</si>
  <si>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</si>
  <si>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</si>
  <si>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</si>
  <si>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</si>
  <si>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</si>
  <si>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</si>
  <si>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</si>
  <si>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</si>
  <si>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</si>
  <si>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</si>
  <si>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</si>
  <si>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</si>
  <si>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</si>
  <si>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</si>
  <si>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</si>
  <si>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</si>
  <si>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</si>
  <si>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</si>
  <si>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</si>
  <si>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</si>
  <si>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</si>
  <si>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</si>
  <si>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</si>
  <si>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</si>
  <si>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</si>
  <si>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</si>
  <si>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</si>
  <si>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</si>
  <si>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</si>
  <si>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</si>
  <si>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</si>
  <si>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</si>
  <si>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</si>
  <si>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</si>
  <si>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</si>
  <si>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</si>
  <si>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</si>
  <si>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</si>
  <si>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</si>
  <si>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</si>
  <si>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</si>
  <si>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</si>
  <si>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</si>
  <si>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</si>
  <si>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</si>
  <si>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</si>
  <si>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</si>
  <si>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</si>
  <si>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</si>
  <si>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</si>
  <si>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</si>
  <si>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</si>
  <si>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</si>
  <si>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</si>
  <si>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</si>
  <si>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</si>
  <si>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</si>
  <si>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</si>
  <si>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</si>
  <si>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</si>
  <si>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</si>
  <si>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</si>
  <si>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</si>
  <si>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</si>
  <si>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</si>
  <si>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</si>
  <si>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</si>
  <si>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</si>
  <si>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</si>
  <si>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</si>
  <si>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</si>
  <si>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</si>
  <si>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</si>
  <si>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</si>
  <si>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</si>
  <si>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</si>
  <si>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</si>
  <si>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</si>
  <si>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</si>
  <si>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</si>
  <si>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</si>
  <si>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</si>
  <si>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</si>
  <si>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</si>
  <si>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</si>
  <si>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</si>
  <si>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</si>
  <si>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</si>
  <si>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</si>
  <si>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</si>
  <si>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</si>
  <si>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</si>
  <si>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</si>
  <si>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</si>
  <si>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</si>
  <si>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</si>
  <si>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</si>
  <si>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</si>
  <si>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</si>
  <si>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</si>
  <si>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</si>
  <si>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</si>
  <si>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</si>
  <si>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</si>
  <si>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</si>
  <si>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</si>
  <si>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</si>
  <si>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</si>
  <si>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</si>
  <si>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</si>
  <si>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</si>
  <si>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</si>
  <si>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</si>
  <si>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</si>
  <si>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</si>
  <si>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</si>
  <si>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</si>
  <si>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</si>
  <si>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</si>
  <si>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</si>
  <si>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</si>
  <si>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</si>
  <si>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</si>
  <si>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</si>
  <si>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</si>
  <si>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</si>
  <si>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</si>
  <si>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</si>
  <si>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</si>
  <si>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</si>
  <si>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</si>
  <si>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</si>
  <si>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</si>
  <si>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</si>
  <si>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</si>
  <si>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</si>
  <si>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</si>
  <si>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</si>
  <si>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</si>
  <si>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</si>
  <si>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</si>
  <si>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</si>
  <si>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</si>
  <si>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</si>
  <si>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</si>
  <si>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</si>
  <si>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</si>
  <si>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</si>
  <si>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</si>
  <si>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</si>
  <si>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</si>
  <si>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</si>
  <si>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</si>
  <si>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</si>
  <si>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</si>
  <si>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</si>
  <si>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</si>
  <si>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</si>
  <si>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</si>
  <si>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</si>
  <si>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</si>
  <si>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</si>
  <si>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</si>
  <si>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</si>
  <si>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</si>
  <si>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</si>
  <si>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</si>
  <si>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</si>
  <si>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</si>
  <si>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</si>
  <si>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</si>
  <si>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</si>
  <si>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</si>
  <si>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</si>
  <si>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</si>
  <si>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</si>
  <si>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</si>
  <si>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</si>
  <si>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</si>
  <si>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</si>
  <si>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</si>
  <si>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</si>
  <si>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</si>
  <si>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</si>
  <si>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</si>
  <si>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</si>
  <si>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</si>
  <si>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</si>
  <si>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</si>
  <si>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</si>
  <si>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</si>
  <si>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</si>
  <si>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</si>
  <si>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</si>
  <si>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</si>
  <si>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</si>
  <si>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</si>
  <si>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</si>
  <si>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</si>
  <si>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</si>
  <si>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</si>
  <si>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</si>
  <si>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</si>
  <si>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</si>
  <si>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</si>
  <si>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</si>
  <si>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</si>
  <si>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</si>
  <si>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</si>
  <si>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</si>
  <si>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</si>
  <si>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</si>
  <si>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</si>
  <si>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</si>
  <si>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</si>
  <si>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</si>
  <si>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</si>
  <si>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</si>
  <si>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</si>
  <si>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</si>
  <si>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</si>
  <si>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</si>
  <si>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</si>
  <si>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</si>
  <si>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</si>
  <si>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</si>
  <si>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</si>
  <si>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</si>
  <si>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</si>
  <si>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</si>
  <si>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</si>
  <si>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</si>
  <si>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</si>
  <si>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</si>
  <si>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</si>
  <si>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</si>
  <si>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</si>
  <si>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</si>
  <si>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</si>
  <si>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</si>
  <si>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</si>
  <si>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</si>
  <si>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</si>
  <si>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</si>
  <si>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</si>
  <si>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</si>
  <si>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</si>
  <si>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</si>
  <si>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</si>
  <si>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</si>
  <si>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</si>
  <si>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</si>
  <si>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</si>
  <si>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</si>
  <si>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</si>
  <si>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</si>
  <si>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</si>
  <si>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</si>
  <si>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</si>
  <si>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</si>
  <si>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</si>
  <si>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</si>
  <si>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</si>
  <si>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</si>
  <si>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</si>
  <si>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</si>
  <si>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</si>
  <si>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</si>
  <si>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</si>
  <si>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</si>
  <si>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</si>
  <si>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</si>
  <si>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</si>
  <si>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</si>
  <si>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</si>
  <si>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</si>
  <si>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</si>
  <si>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</si>
  <si>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</si>
  <si>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</si>
  <si>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</si>
  <si>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</si>
  <si>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</si>
  <si>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</si>
  <si>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</si>
  <si>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</si>
  <si>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</si>
  <si>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</si>
  <si>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</si>
  <si>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</si>
  <si>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</si>
  <si>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</si>
  <si>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</si>
  <si>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</si>
  <si>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</si>
  <si>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</si>
  <si>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</si>
  <si>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</si>
  <si>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</si>
  <si>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</si>
  <si>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</si>
  <si>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</si>
  <si>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</si>
  <si>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</si>
  <si>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</si>
  <si>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</si>
  <si>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</si>
  <si>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</si>
  <si>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</si>
  <si>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</si>
  <si>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</si>
  <si>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</si>
  <si>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</si>
  <si>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</si>
  <si>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</si>
  <si>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</si>
  <si>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</si>
  <si>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</si>
  <si>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</si>
  <si>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</si>
  <si>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</si>
  <si>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</si>
  <si>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</si>
  <si>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</si>
  <si>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</si>
  <si>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</si>
  <si>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</si>
  <si>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</si>
  <si>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</si>
  <si>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</si>
  <si>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</si>
  <si>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</si>
  <si>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</si>
  <si>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</si>
  <si>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</si>
  <si>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</si>
  <si>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</si>
  <si>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</si>
  <si>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</si>
  <si>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</si>
  <si>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</si>
  <si>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</si>
  <si>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</si>
  <si>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</si>
  <si>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</si>
  <si>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</si>
  <si>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</si>
  <si>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</si>
  <si>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</si>
  <si>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</si>
  <si>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</si>
  <si>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</si>
  <si>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</si>
  <si>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</si>
  <si>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</si>
  <si>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</si>
  <si>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</si>
  <si>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</si>
  <si>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</si>
  <si>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</si>
  <si>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</si>
  <si>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</si>
  <si>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</si>
  <si>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</si>
  <si>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</si>
  <si>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</si>
  <si>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</si>
  <si>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</si>
  <si>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</si>
  <si>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</si>
  <si>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</si>
  <si>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</si>
  <si>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</si>
  <si>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</si>
  <si>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</si>
  <si>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</si>
  <si>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</si>
  <si>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</si>
  <si>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</si>
  <si>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</si>
  <si>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</si>
  <si>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</si>
  <si>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</si>
  <si>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</si>
  <si>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</si>
  <si>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</si>
  <si>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</si>
  <si>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</si>
  <si>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</si>
  <si>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</si>
  <si>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</si>
  <si>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</si>
  <si>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</si>
  <si>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</si>
  <si>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</si>
  <si>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</si>
  <si>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</si>
  <si>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</si>
  <si>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</si>
  <si>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</si>
  <si>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</si>
  <si>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</si>
  <si>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</si>
  <si>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</si>
  <si>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</si>
  <si>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</si>
  <si>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</si>
  <si>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</si>
  <si>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</si>
  <si>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</si>
  <si>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</si>
  <si>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</si>
  <si>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</si>
  <si>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</si>
  <si>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</si>
  <si>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</si>
  <si>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</si>
  <si>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</si>
  <si>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</si>
  <si>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</si>
  <si>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</si>
  <si>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</si>
  <si>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</si>
  <si>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</si>
  <si>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</si>
  <si>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</si>
  <si>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</si>
  <si>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</si>
  <si>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</si>
  <si>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</si>
  <si>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</si>
  <si>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</si>
  <si>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</si>
  <si>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</si>
  <si>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</si>
  <si>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</si>
  <si>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</si>
  <si>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</si>
  <si>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</si>
  <si>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</si>
  <si>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</si>
  <si>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</si>
  <si>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</si>
  <si>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</si>
  <si>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</si>
  <si>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</si>
  <si>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</si>
  <si>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</si>
  <si>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</si>
  <si>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</si>
  <si>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</si>
  <si>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</si>
  <si>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</si>
  <si>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</si>
  <si>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</si>
  <si>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</si>
  <si>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</si>
  <si>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</si>
  <si>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</si>
  <si>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</si>
  <si>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</si>
  <si>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</si>
  <si>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</si>
  <si>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</si>
  <si>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</si>
  <si>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</si>
  <si>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</si>
  <si>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</si>
  <si>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</si>
  <si>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</si>
  <si>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</si>
  <si>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</si>
  <si>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</si>
  <si>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</si>
  <si>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</si>
  <si>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</si>
  <si>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</si>
  <si>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</si>
  <si>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</si>
  <si>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</si>
  <si>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</si>
  <si>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</si>
  <si>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</si>
  <si>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</si>
  <si>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</si>
  <si>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</si>
  <si>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</si>
  <si>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</si>
  <si>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</si>
  <si>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</si>
  <si>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</si>
  <si>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</si>
  <si>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</si>
  <si>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</si>
  <si>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</si>
  <si>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</si>
  <si>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</si>
  <si>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</si>
  <si>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</si>
  <si>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</si>
  <si>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</si>
  <si>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</si>
  <si>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</si>
  <si>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</si>
  <si>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</si>
  <si>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</si>
  <si>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</si>
  <si>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</si>
  <si>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</si>
  <si>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</si>
  <si>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</si>
  <si>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</si>
  <si>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</si>
  <si>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</si>
  <si>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</si>
  <si>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</si>
  <si>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</si>
  <si>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</si>
  <si>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</si>
  <si>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</si>
  <si>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</si>
  <si>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</si>
  <si>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</si>
  <si>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</si>
  <si>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</si>
  <si>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</si>
  <si>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</si>
  <si>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</si>
  <si>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</si>
  <si>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</si>
  <si>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</si>
  <si>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</si>
  <si>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</si>
  <si>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</si>
  <si>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</si>
  <si>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</si>
  <si>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</si>
  <si>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</si>
  <si>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</si>
  <si>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</si>
  <si>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</si>
  <si>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</si>
  <si>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</si>
  <si>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</si>
  <si>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</si>
  <si>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</si>
  <si>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</si>
  <si>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</si>
  <si>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</si>
  <si>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</si>
  <si>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</si>
  <si>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</si>
  <si>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</si>
  <si>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</si>
  <si>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</si>
  <si>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</si>
  <si>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</si>
  <si>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</si>
  <si>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</si>
  <si>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</si>
  <si>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</si>
  <si>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</si>
  <si>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</si>
  <si>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</si>
  <si>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</si>
  <si>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</si>
  <si>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</si>
  <si>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</si>
  <si>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</si>
  <si>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</si>
  <si>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</si>
  <si>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</si>
  <si>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</si>
  <si>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</si>
  <si>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</si>
  <si>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</si>
  <si>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</si>
  <si>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</si>
  <si>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</si>
  <si>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</si>
  <si>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</si>
  <si>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</si>
  <si>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</si>
  <si>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</si>
  <si>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</si>
  <si>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</si>
  <si>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</si>
  <si>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</si>
  <si>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</si>
  <si>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</si>
  <si>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</si>
  <si>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</si>
  <si>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</si>
  <si>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</si>
  <si>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</si>
  <si>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</si>
  <si>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</si>
  <si>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</si>
  <si>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</si>
  <si>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</si>
  <si>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</si>
  <si>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</si>
  <si>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</si>
  <si>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</si>
  <si>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</si>
  <si>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</si>
  <si>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</si>
  <si>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</si>
  <si>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</si>
  <si>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</si>
  <si>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</si>
  <si>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</si>
  <si>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</si>
  <si>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</si>
  <si>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</si>
  <si>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</si>
  <si>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</si>
  <si>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</si>
  <si>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</si>
  <si>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</si>
  <si>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</si>
  <si>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</si>
  <si>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</si>
  <si>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</si>
  <si>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</si>
  <si>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</si>
  <si>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</si>
  <si>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</si>
  <si>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</si>
  <si>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</si>
  <si>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</si>
  <si>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</si>
  <si>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</si>
  <si>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</si>
  <si>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</si>
  <si>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</si>
  <si>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</si>
  <si>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</si>
  <si>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</si>
  <si>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</si>
  <si>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</si>
  <si>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</si>
  <si>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</si>
  <si>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</si>
  <si>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</si>
  <si>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</si>
  <si>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</si>
  <si>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</si>
  <si>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</si>
  <si>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</si>
  <si>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</si>
  <si>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</si>
  <si>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</si>
  <si>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</si>
  <si>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</si>
  <si>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</si>
  <si>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</si>
  <si>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</si>
  <si>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</si>
  <si>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</si>
  <si>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</si>
  <si>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</si>
  <si>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</si>
  <si>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</si>
  <si>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</si>
  <si>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</si>
  <si>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</si>
  <si>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</si>
  <si>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</si>
  <si>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</si>
  <si>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</si>
  <si>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</si>
  <si>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</si>
  <si>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</si>
  <si>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</si>
  <si>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</si>
  <si>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</si>
  <si>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</si>
  <si>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</si>
  <si>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</si>
  <si>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</si>
  <si>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</si>
  <si>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</si>
  <si>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</si>
  <si>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</si>
  <si>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</si>
  <si>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</si>
  <si>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</si>
  <si>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</si>
  <si>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</si>
  <si>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</si>
  <si>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</si>
  <si>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</si>
  <si>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</si>
  <si>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</si>
  <si>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</si>
  <si>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</si>
  <si>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</si>
  <si>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</si>
  <si>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</si>
  <si>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</si>
  <si>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</si>
  <si>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</si>
  <si>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</si>
  <si>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</si>
  <si>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</si>
  <si>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</si>
  <si>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</si>
  <si>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</si>
  <si>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</si>
  <si>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</si>
  <si>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</si>
  <si>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</si>
  <si>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</si>
  <si>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</si>
  <si>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</si>
  <si>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</si>
  <si>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</si>
  <si>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</si>
  <si>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</si>
  <si>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</si>
  <si>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</si>
  <si>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</si>
  <si>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</si>
  <si>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</si>
  <si>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</si>
  <si>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</si>
  <si>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</si>
  <si>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</si>
  <si>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</si>
  <si>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</si>
  <si>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</si>
  <si>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</si>
  <si>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</si>
  <si>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</si>
  <si>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</si>
  <si>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</si>
  <si>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</si>
  <si>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</si>
  <si>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</si>
  <si>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</si>
  <si>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</si>
  <si>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</si>
  <si>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</si>
  <si>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</si>
  <si>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</si>
  <si>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</si>
  <si>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</si>
  <si>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</si>
  <si>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</si>
  <si>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</si>
  <si>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</si>
  <si>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</si>
  <si>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</si>
  <si>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</si>
  <si>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</si>
  <si>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</si>
  <si>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</si>
  <si>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</si>
  <si>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</si>
  <si>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</si>
  <si>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</si>
  <si>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</si>
  <si>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</si>
  <si>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</si>
  <si>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</si>
  <si>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</si>
  <si>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</si>
  <si>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</si>
  <si>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</si>
  <si>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</si>
  <si>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</si>
  <si>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</si>
  <si>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</si>
  <si>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</si>
  <si>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</si>
  <si>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</si>
  <si>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</si>
  <si>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</si>
  <si>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</si>
  <si>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</si>
  <si>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</si>
  <si>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</si>
  <si>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</si>
  <si>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</si>
  <si>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</si>
  <si>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</si>
  <si>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</si>
  <si>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</si>
  <si>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</si>
  <si>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</si>
  <si>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</si>
  <si>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</si>
  <si>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</si>
  <si>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</si>
  <si>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</si>
  <si>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</si>
  <si>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</si>
  <si>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</si>
  <si>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</si>
  <si>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</si>
  <si>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</si>
  <si>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</si>
  <si>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</si>
  <si>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</si>
  <si>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</si>
  <si>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</si>
  <si>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</si>
  <si>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</si>
  <si>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</si>
  <si>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</si>
  <si>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</si>
  <si>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</si>
  <si>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</si>
  <si>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</si>
  <si>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</si>
  <si>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</si>
  <si>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</si>
  <si>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</si>
  <si>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</si>
  <si>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</si>
  <si>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</si>
  <si>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</si>
  <si>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</si>
  <si>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</si>
  <si>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</si>
  <si>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</si>
  <si>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</si>
  <si>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</si>
  <si>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</si>
  <si>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</si>
  <si>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</si>
  <si>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</si>
  <si>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</si>
  <si>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</si>
  <si>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</si>
  <si>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</si>
  <si>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</si>
  <si>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</si>
  <si>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</si>
  <si>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</si>
  <si>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</si>
  <si>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</si>
  <si>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</si>
  <si>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</si>
  <si>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</si>
  <si>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</si>
  <si>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</si>
  <si>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</si>
  <si>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</si>
  <si>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</si>
  <si>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</si>
  <si>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</si>
  <si>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</si>
  <si>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</si>
  <si>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</si>
  <si>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</si>
  <si>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</si>
  <si>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</si>
  <si>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</si>
  <si>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</si>
  <si>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</si>
  <si>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</si>
  <si>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</si>
  <si>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</si>
  <si>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</si>
  <si>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</si>
  <si>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</si>
  <si>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</si>
  <si>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</si>
  <si>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</si>
  <si>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</si>
  <si>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</si>
  <si>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</si>
  <si>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</si>
  <si>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</si>
  <si>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</si>
  <si>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</si>
  <si>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</si>
  <si>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</si>
  <si>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</si>
  <si>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</si>
  <si>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</si>
  <si>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</si>
  <si>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</si>
  <si>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</si>
  <si>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</si>
  <si>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</si>
  <si>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</si>
  <si>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</si>
  <si>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</si>
  <si>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</si>
  <si>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</si>
  <si>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</si>
  <si>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</si>
  <si>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</si>
  <si>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</si>
  <si>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</si>
  <si>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</si>
  <si>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</si>
  <si>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</si>
  <si>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</si>
  <si>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</si>
  <si>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</si>
  <si>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</si>
  <si>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</si>
  <si>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</si>
  <si>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</si>
  <si>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</si>
  <si>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</si>
  <si>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</si>
  <si>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</si>
  <si>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</si>
  <si>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</si>
  <si>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</si>
  <si>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</si>
  <si>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</si>
  <si>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</si>
  <si>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</si>
  <si>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</si>
  <si>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</si>
  <si>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</si>
  <si>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</si>
  <si>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</si>
  <si>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</si>
  <si>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</si>
  <si>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</si>
  <si>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</si>
  <si>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</si>
  <si>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</si>
  <si>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</si>
  <si>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</si>
  <si>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</si>
  <si>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</si>
  <si>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</si>
  <si>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</si>
  <si>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</si>
  <si>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</si>
  <si>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</si>
  <si>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</si>
  <si>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</si>
  <si>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</si>
  <si>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</si>
  <si>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</si>
  <si>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</si>
  <si>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</si>
  <si>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</si>
  <si>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</si>
  <si>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</si>
  <si>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</si>
  <si>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</si>
  <si>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</si>
  <si>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</si>
  <si>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</si>
  <si>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</si>
  <si>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</si>
  <si>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</si>
  <si>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</si>
  <si>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</si>
  <si>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</si>
  <si>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</si>
  <si>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</si>
  <si>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</si>
  <si>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</si>
  <si>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</si>
  <si>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</si>
  <si>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</si>
  <si>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</si>
  <si>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</si>
  <si>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</si>
  <si>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</si>
  <si>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</si>
  <si>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</si>
  <si>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</si>
  <si>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</si>
  <si>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</si>
  <si>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</si>
  <si>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</si>
  <si>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</si>
  <si>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</si>
  <si>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</si>
  <si>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</si>
  <si>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</si>
  <si>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</si>
  <si>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</si>
  <si>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</si>
  <si>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</si>
  <si>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</si>
  <si>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</si>
  <si>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</si>
  <si>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</si>
  <si>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</si>
  <si>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</si>
  <si>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</si>
  <si>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</si>
  <si>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</si>
  <si>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</si>
  <si>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</si>
  <si>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</si>
  <si>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</si>
  <si>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</si>
  <si>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</si>
  <si>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</si>
  <si>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</si>
  <si>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</si>
  <si>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</si>
  <si>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</si>
  <si>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</si>
  <si>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</si>
  <si>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</si>
  <si>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</si>
  <si>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</si>
  <si>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</si>
  <si>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</si>
  <si>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</si>
  <si>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</si>
  <si>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</si>
  <si>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</si>
  <si>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</si>
  <si>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</si>
  <si>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</si>
  <si>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</si>
  <si>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</si>
  <si>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</si>
  <si>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</si>
  <si>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</si>
  <si>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</si>
  <si>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</si>
  <si>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</si>
  <si>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</si>
  <si>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</si>
  <si>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</si>
  <si>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</si>
  <si>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</si>
  <si>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</si>
  <si>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</si>
  <si>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</si>
  <si>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</si>
  <si>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</si>
  <si>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</si>
  <si>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</si>
  <si>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</si>
  <si>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</si>
  <si>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</si>
  <si>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</si>
  <si>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</si>
  <si>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</si>
  <si>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</si>
  <si>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</si>
  <si>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</si>
  <si>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</si>
  <si>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</si>
  <si>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</si>
  <si>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</si>
  <si>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</si>
  <si>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</si>
  <si>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</si>
  <si>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</si>
  <si>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</si>
  <si>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</si>
  <si>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</si>
  <si>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</si>
  <si>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</si>
  <si>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</si>
  <si>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</si>
  <si>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</si>
  <si>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</si>
  <si>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</si>
  <si>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</si>
  <si>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</si>
  <si>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</si>
  <si>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</si>
  <si>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</si>
  <si>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</si>
  <si>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</si>
  <si>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</si>
  <si>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</si>
  <si>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</si>
  <si>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</si>
  <si>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</si>
  <si>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</si>
  <si>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</si>
  <si>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</si>
  <si>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</si>
  <si>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</si>
  <si>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</si>
  <si>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</si>
  <si>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</si>
  <si>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</si>
  <si>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</si>
  <si>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</si>
  <si>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</si>
  <si>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</si>
  <si>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</si>
  <si>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</si>
  <si>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</si>
  <si>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</si>
  <si>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</si>
  <si>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</si>
  <si>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</si>
  <si>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</si>
  <si>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</si>
  <si>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</si>
  <si>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</si>
  <si>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</si>
  <si>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</si>
  <si>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</si>
  <si>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</si>
  <si>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</si>
  <si>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</si>
  <si>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</si>
  <si>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</si>
  <si>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</si>
  <si>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</si>
  <si>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</si>
  <si>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</si>
  <si>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</si>
  <si>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</si>
  <si>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</si>
  <si>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</si>
  <si>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</si>
  <si>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</si>
  <si>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</si>
  <si>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</si>
  <si>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</si>
  <si>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</si>
  <si>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</si>
  <si>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</si>
  <si>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</si>
  <si>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</si>
  <si>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</si>
  <si>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</si>
  <si>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</si>
  <si>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</si>
  <si>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</si>
  <si>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</si>
  <si>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</si>
  <si>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</si>
  <si>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</si>
  <si>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</si>
  <si>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</si>
  <si>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</si>
  <si>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</si>
  <si>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</si>
  <si>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</si>
  <si>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</si>
  <si>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</si>
  <si>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</si>
  <si>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</si>
  <si>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</si>
  <si>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</si>
  <si>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</si>
  <si>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</si>
  <si>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</si>
  <si>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</si>
  <si>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</si>
  <si>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</si>
  <si>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</si>
  <si>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</si>
  <si>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</si>
  <si>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</si>
  <si>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</si>
  <si>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</si>
  <si>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</si>
  <si>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</si>
  <si>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</si>
  <si>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</si>
  <si>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</si>
  <si>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</si>
  <si>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</si>
  <si>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</si>
  <si>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</si>
  <si>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</si>
  <si>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</si>
  <si>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</si>
  <si>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</si>
  <si>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</si>
  <si>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</si>
  <si>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</si>
  <si>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</si>
  <si>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</si>
  <si>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</si>
  <si>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</si>
  <si>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</si>
  <si>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</si>
  <si>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</si>
  <si>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</si>
  <si>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</si>
  <si>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</si>
  <si>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</si>
  <si>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</si>
  <si>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</si>
  <si>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</si>
  <si>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</si>
  <si>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</si>
  <si>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</si>
  <si>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</si>
  <si>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</si>
  <si>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</si>
  <si>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</si>
  <si>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</si>
  <si>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</si>
  <si>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</si>
  <si>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</si>
  <si>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</si>
  <si>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</si>
  <si>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</si>
  <si>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</si>
  <si>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</si>
  <si>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</si>
  <si>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</si>
  <si>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</si>
  <si>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</si>
  <si>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</si>
  <si>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</si>
  <si>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</si>
  <si>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</si>
  <si>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</si>
  <si>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</si>
  <si>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</si>
  <si>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</si>
  <si>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</si>
  <si>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</si>
  <si>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</si>
  <si>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</si>
  <si>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</si>
  <si>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</si>
  <si>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</si>
  <si>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</si>
  <si>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</si>
  <si>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</si>
  <si>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</si>
  <si>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</si>
  <si>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</si>
  <si>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</si>
  <si>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</si>
  <si>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</si>
  <si>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</si>
  <si>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</si>
  <si>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</si>
  <si>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</si>
  <si>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</si>
  <si>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</si>
  <si>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</si>
  <si>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</si>
  <si>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</si>
  <si>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</si>
  <si>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</si>
  <si>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</si>
  <si>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</si>
  <si>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</si>
  <si>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</si>
  <si>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</si>
  <si>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</si>
  <si>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</si>
  <si>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</si>
  <si>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</si>
  <si>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</si>
  <si>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</si>
  <si>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</si>
  <si>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</si>
  <si>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</si>
  <si>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</si>
  <si>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</si>
  <si>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</si>
  <si>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</si>
  <si>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</si>
  <si>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</si>
  <si>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</si>
  <si>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</si>
  <si>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</si>
  <si>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</si>
  <si>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</si>
  <si>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</si>
  <si>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</si>
  <si>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</si>
  <si>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</si>
  <si>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</si>
  <si>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</si>
  <si>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</si>
  <si>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</si>
  <si>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</si>
  <si>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</si>
  <si>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</si>
  <si>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</si>
  <si>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</si>
  <si>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</si>
  <si>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</si>
  <si>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</si>
  <si>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</si>
  <si>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</si>
  <si>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</si>
  <si>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</si>
  <si>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</si>
  <si>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</si>
  <si>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</si>
  <si>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</si>
  <si>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</si>
  <si>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</si>
  <si>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</si>
  <si>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</si>
  <si>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</si>
  <si>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</si>
  <si>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</si>
  <si>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</si>
  <si>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</si>
  <si>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</si>
  <si>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</si>
  <si>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</si>
  <si>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</si>
  <si>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</si>
  <si>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</si>
  <si>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</si>
  <si>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</si>
  <si>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</si>
  <si>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</si>
  <si>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</si>
  <si>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</si>
  <si>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</si>
  <si>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</si>
  <si>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</si>
  <si>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</si>
  <si>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</si>
  <si>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</si>
  <si>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</si>
  <si>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</si>
  <si>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</si>
  <si>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</si>
  <si>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</si>
  <si>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</si>
  <si>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</si>
  <si>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</si>
  <si>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</si>
  <si>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</si>
  <si>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</si>
  <si>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</si>
  <si>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</si>
  <si>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</si>
  <si>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</si>
  <si>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</si>
  <si>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</si>
  <si>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</si>
  <si>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</si>
  <si>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</si>
  <si>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</si>
  <si>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</si>
  <si>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</si>
  <si>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</si>
  <si>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</si>
  <si>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</si>
  <si>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</si>
  <si>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</si>
  <si>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</si>
  <si>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</si>
  <si>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</si>
  <si>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</si>
  <si>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</si>
  <si>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</si>
  <si>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</si>
  <si>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</si>
  <si>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</si>
  <si>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</si>
  <si>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</si>
  <si>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</si>
  <si>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</si>
  <si>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</si>
  <si>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</si>
  <si>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</si>
  <si>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</si>
  <si>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</si>
  <si>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</si>
  <si>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</si>
  <si>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</si>
  <si>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</si>
  <si>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</si>
  <si>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</si>
  <si>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</si>
  <si>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</si>
  <si>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</si>
  <si>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</si>
  <si>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</si>
  <si>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</si>
  <si>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</si>
  <si>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</si>
  <si>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</si>
  <si>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</si>
  <si>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</si>
  <si>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</si>
  <si>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</si>
  <si>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</si>
  <si>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</si>
  <si>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</si>
  <si>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</si>
  <si>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</si>
  <si>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</si>
  <si>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</si>
  <si>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</si>
  <si>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</si>
  <si>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</si>
  <si>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</si>
  <si>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</si>
  <si>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</si>
  <si>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</si>
  <si>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</si>
  <si>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</si>
  <si>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</si>
  <si>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</si>
  <si>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</si>
  <si>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</si>
  <si>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</si>
  <si>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</si>
  <si>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</si>
  <si>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</si>
  <si>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</si>
  <si>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</si>
  <si>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</si>
  <si>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</si>
  <si>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</si>
  <si>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</si>
  <si>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</si>
  <si>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</si>
  <si>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</si>
  <si>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</si>
  <si>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</si>
  <si>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</si>
  <si>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</si>
  <si>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</si>
  <si>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</si>
  <si>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</si>
  <si>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</si>
  <si>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</si>
  <si>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</si>
  <si>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</si>
  <si>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</si>
  <si>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</si>
  <si>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</si>
  <si>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</si>
  <si>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</si>
  <si>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</si>
  <si>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</si>
  <si>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</si>
  <si>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</si>
  <si>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</si>
  <si>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</si>
  <si>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</si>
  <si>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</si>
  <si>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</si>
  <si>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</si>
  <si>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</si>
  <si>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</si>
  <si>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</si>
  <si>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</si>
  <si>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</si>
  <si>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</si>
  <si>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</si>
  <si>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</si>
  <si>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</si>
  <si>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</si>
  <si>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</si>
  <si>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</si>
  <si>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</si>
  <si>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</si>
  <si>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</si>
  <si>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</si>
  <si>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</si>
  <si>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</si>
  <si>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</si>
  <si>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</si>
  <si>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</si>
  <si>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</si>
  <si>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</si>
  <si>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</si>
  <si>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</si>
  <si>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</si>
  <si>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</si>
  <si>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</si>
  <si>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</si>
  <si>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</si>
  <si>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</si>
  <si>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</si>
  <si>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</si>
  <si>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</si>
  <si>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</si>
  <si>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</si>
  <si>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</si>
  <si>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</si>
  <si>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</si>
  <si>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</si>
  <si>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</si>
  <si>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</si>
  <si>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</si>
  <si>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</si>
  <si>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</si>
  <si>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</si>
  <si>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</si>
  <si>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</si>
  <si>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</si>
  <si>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</si>
  <si>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</si>
  <si>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</si>
  <si>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</si>
  <si>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</si>
  <si>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</si>
  <si>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</si>
  <si>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</si>
  <si>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</si>
  <si>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</si>
  <si>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</si>
  <si>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</si>
  <si>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</si>
  <si>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</si>
  <si>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</si>
  <si>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</si>
  <si>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</si>
  <si>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</si>
  <si>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</si>
  <si>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</si>
  <si>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</si>
  <si>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</si>
  <si>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</si>
  <si>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</si>
  <si>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</si>
  <si>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</si>
  <si>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</si>
  <si>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</si>
  <si>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</si>
  <si>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</si>
  <si>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</si>
  <si>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</si>
  <si>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</si>
  <si>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</si>
  <si>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</si>
  <si>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</si>
  <si>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</si>
  <si>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</si>
  <si>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</si>
  <si>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</si>
  <si>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</si>
  <si>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</si>
  <si>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</si>
  <si>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</si>
  <si>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</si>
  <si>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</si>
  <si>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</si>
  <si>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</si>
  <si>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</si>
  <si>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</si>
  <si>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</si>
  <si>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</si>
  <si>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</si>
  <si>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</si>
  <si>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</si>
  <si>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</si>
  <si>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</si>
  <si>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</si>
  <si>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</si>
  <si>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</si>
  <si>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</si>
  <si>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</si>
  <si>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</si>
  <si>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</si>
  <si>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</si>
  <si>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</si>
  <si>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</si>
  <si>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</si>
  <si>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</si>
  <si>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</si>
  <si>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</si>
  <si>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</si>
  <si>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</si>
  <si>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</si>
  <si>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</si>
  <si>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</si>
  <si>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</si>
  <si>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</si>
  <si>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</si>
  <si>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</si>
  <si>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</si>
  <si>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</si>
  <si>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</si>
  <si>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</si>
  <si>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</si>
  <si>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</si>
  <si>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</si>
  <si>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</si>
  <si>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</si>
  <si>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</si>
  <si>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</si>
  <si>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</si>
  <si>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</si>
  <si>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</si>
  <si>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</si>
  <si>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</si>
  <si>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</si>
  <si>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</si>
  <si>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</si>
  <si>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</si>
  <si>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</si>
  <si>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</si>
  <si>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</si>
  <si>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</si>
  <si>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</si>
  <si>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</si>
  <si>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</si>
  <si>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</si>
  <si>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</si>
  <si>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</si>
  <si>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</si>
  <si>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</si>
  <si>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</si>
  <si>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</si>
  <si>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</si>
  <si>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</si>
  <si>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</si>
  <si>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</si>
  <si>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</si>
  <si>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</si>
  <si>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</si>
  <si>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</si>
  <si>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</si>
  <si>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</si>
  <si>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</si>
  <si>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</si>
  <si>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</si>
  <si>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</si>
  <si>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</si>
  <si>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</si>
  <si>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</si>
  <si>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</si>
  <si>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</si>
  <si>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</si>
  <si>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</si>
  <si>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</si>
  <si>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</si>
  <si>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</si>
  <si>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</si>
  <si>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</si>
  <si>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</si>
  <si>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</si>
  <si>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</si>
  <si>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</si>
  <si>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</si>
  <si>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</si>
  <si>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</si>
  <si>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</si>
  <si>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</si>
  <si>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</si>
  <si>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</si>
  <si>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</si>
  <si>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</si>
  <si>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</si>
  <si>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</si>
  <si>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</si>
  <si>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</si>
  <si>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</si>
  <si>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</si>
  <si>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</si>
  <si>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</si>
  <si>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</si>
  <si>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</si>
  <si>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</si>
  <si>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</si>
  <si>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</si>
  <si>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</si>
  <si>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</si>
  <si>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</si>
  <si>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</si>
  <si>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</si>
  <si>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</si>
  <si>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</si>
  <si>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</si>
  <si>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</si>
  <si>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</si>
  <si>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</si>
  <si>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</si>
  <si>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</si>
  <si>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</si>
  <si>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</si>
  <si>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</si>
  <si>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</si>
  <si>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</si>
  <si>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</si>
  <si>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</si>
  <si>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</si>
  <si>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</si>
  <si>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</si>
  <si>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</si>
  <si>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</si>
  <si>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</si>
  <si>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</si>
  <si>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</si>
  <si>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</si>
  <si>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</si>
  <si>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</si>
  <si>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</si>
  <si>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</si>
  <si>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</si>
  <si>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</si>
  <si>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</si>
  <si>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</si>
  <si>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</si>
  <si>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</si>
  <si>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</si>
  <si>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</si>
  <si>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</si>
  <si>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</si>
  <si>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</si>
  <si>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</si>
  <si>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</si>
  <si>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</si>
  <si>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</si>
  <si>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</si>
  <si>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</si>
  <si>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</si>
  <si>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</si>
  <si>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</si>
  <si>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</si>
  <si>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</si>
  <si>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</si>
  <si>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</si>
  <si>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</si>
  <si>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</si>
  <si>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</si>
  <si>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</si>
  <si>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</si>
  <si>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</si>
  <si>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</si>
  <si>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</si>
  <si>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</si>
  <si>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</si>
  <si>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</si>
  <si>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</si>
  <si>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</si>
  <si>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</si>
  <si>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</si>
  <si>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</si>
  <si>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</si>
  <si>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</si>
  <si>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</si>
  <si>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</si>
  <si>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</si>
  <si>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</si>
  <si>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</si>
  <si>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</si>
  <si>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</si>
  <si>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</si>
  <si>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</si>
  <si>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</si>
  <si>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</si>
  <si>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</si>
  <si>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</si>
  <si>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</si>
  <si>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</si>
  <si>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</si>
  <si>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</si>
  <si>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</si>
  <si>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</si>
  <si>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</si>
  <si>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</si>
  <si>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</si>
  <si>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</si>
  <si>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</si>
  <si>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</si>
  <si>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</si>
  <si>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</si>
  <si>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</si>
  <si>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</si>
  <si>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</si>
  <si>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</si>
  <si>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</si>
  <si>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</si>
  <si>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</si>
  <si>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</si>
  <si>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</si>
  <si>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</si>
  <si>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</si>
  <si>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</si>
  <si>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</si>
  <si>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</si>
  <si>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</si>
  <si>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</si>
  <si>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</si>
  <si>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</si>
  <si>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</si>
  <si>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</si>
  <si>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</si>
  <si>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</si>
  <si>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</si>
  <si>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</si>
  <si>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</si>
  <si>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</si>
  <si>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</si>
  <si>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</si>
  <si>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</si>
  <si>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</si>
  <si>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</si>
  <si>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</si>
  <si>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</si>
  <si>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</si>
  <si>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</si>
  <si>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</si>
  <si>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</si>
  <si>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</si>
  <si>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</si>
  <si>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</si>
  <si>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</si>
  <si>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</si>
  <si>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</si>
  <si>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</si>
  <si>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</si>
  <si>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</si>
  <si>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</si>
  <si>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</si>
  <si>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</si>
  <si>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</si>
  <si>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</si>
  <si>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</si>
  <si>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</si>
  <si>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</si>
  <si>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</si>
  <si>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</si>
  <si>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</si>
  <si>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</si>
  <si>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</si>
  <si>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</si>
  <si>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</si>
  <si>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</si>
  <si>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</si>
  <si>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</si>
  <si>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</si>
  <si>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</si>
  <si>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</si>
  <si>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</si>
  <si>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</si>
  <si>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</si>
  <si>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</si>
  <si>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</si>
  <si>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</si>
  <si>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</si>
  <si>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</si>
  <si>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</si>
  <si>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</si>
  <si>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</si>
  <si>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</si>
  <si>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</si>
  <si>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</si>
  <si>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</si>
  <si>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</si>
  <si>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</si>
  <si>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</si>
  <si>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</si>
  <si>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</si>
  <si>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</si>
  <si>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</si>
  <si>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</si>
  <si>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</si>
  <si>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</si>
  <si>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</si>
  <si>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</si>
  <si>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</si>
  <si>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</si>
  <si>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</si>
  <si>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</si>
  <si>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</si>
  <si>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</si>
  <si>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</si>
  <si>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</si>
  <si>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</si>
  <si>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</si>
  <si>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</si>
  <si>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</si>
  <si>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</si>
  <si>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</si>
  <si>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</si>
  <si>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</si>
  <si>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</si>
  <si>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</si>
  <si>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</si>
  <si>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</si>
  <si>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</si>
  <si>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</si>
  <si>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</si>
  <si>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</si>
  <si>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</si>
  <si>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</si>
  <si>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</si>
  <si>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</si>
  <si>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</si>
  <si>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</si>
  <si>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</si>
  <si>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</si>
  <si>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</si>
  <si>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</si>
  <si>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</si>
  <si>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</si>
  <si>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</si>
  <si>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</si>
  <si>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</si>
  <si>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</si>
  <si>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</si>
  <si>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</si>
  <si>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</si>
  <si>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</si>
  <si>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</si>
  <si>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</si>
  <si>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</si>
  <si>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</si>
  <si>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</si>
  <si>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</si>
  <si>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</si>
  <si>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</si>
  <si>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</si>
  <si>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</si>
  <si>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</si>
  <si>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</si>
  <si>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</si>
  <si>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</si>
  <si>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</si>
  <si>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</si>
  <si>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</si>
  <si>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</si>
  <si>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</si>
  <si>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</si>
  <si>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</si>
  <si>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</si>
  <si>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</si>
  <si>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</si>
  <si>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</si>
  <si>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</si>
  <si>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</si>
  <si>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</si>
  <si>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</si>
  <si>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</si>
  <si>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</si>
  <si>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</si>
  <si>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</si>
  <si>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</si>
  <si>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</si>
  <si>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</si>
  <si>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</si>
  <si>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</si>
  <si>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</si>
  <si>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</si>
  <si>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</si>
  <si>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</si>
  <si>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</si>
  <si>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</si>
  <si>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</si>
  <si>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</si>
  <si>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</si>
  <si>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</si>
  <si>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</si>
  <si>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</si>
  <si>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</si>
  <si>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</si>
  <si>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</si>
  <si>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</si>
  <si>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</si>
  <si>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</si>
  <si>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</si>
  <si>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</si>
  <si>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</si>
  <si>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</si>
  <si>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</si>
  <si>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</si>
  <si>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</si>
  <si>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</si>
  <si>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</si>
  <si>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</si>
  <si>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</si>
  <si>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</si>
  <si>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</si>
  <si>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</si>
  <si>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</si>
  <si>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</si>
  <si>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</si>
  <si>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</si>
  <si>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</si>
  <si>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</si>
  <si>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</si>
  <si>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</si>
  <si>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</si>
  <si>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</si>
  <si>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</si>
  <si>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</si>
  <si>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</si>
  <si>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</si>
  <si>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</si>
  <si>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</si>
  <si>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</si>
  <si>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</si>
  <si>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</si>
  <si>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</si>
  <si>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</si>
  <si>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</si>
  <si>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</si>
  <si>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</si>
  <si>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</si>
  <si>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</si>
  <si>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</si>
  <si>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</si>
  <si>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</si>
  <si>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</si>
  <si>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</si>
  <si>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</si>
  <si>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</si>
  <si>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</si>
  <si>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</si>
  <si>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</si>
  <si>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</si>
  <si>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</si>
  <si>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</si>
  <si>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</si>
  <si>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</si>
  <si>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</si>
  <si>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</si>
  <si>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</si>
  <si>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</si>
  <si>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</si>
  <si>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</si>
  <si>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</si>
  <si>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</si>
  <si>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</si>
  <si>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</si>
  <si>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</si>
  <si>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</si>
  <si>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</si>
  <si>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</si>
  <si>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</si>
  <si>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</si>
  <si>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</si>
  <si>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</si>
  <si>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</si>
  <si>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</si>
  <si>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</si>
  <si>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</si>
  <si>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</si>
  <si>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</si>
  <si>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</si>
  <si>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</si>
  <si>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</si>
  <si>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</si>
  <si>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</si>
  <si>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</si>
  <si>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</si>
  <si>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</si>
  <si>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</si>
  <si>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</si>
  <si>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</si>
  <si>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</si>
  <si>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</si>
  <si>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</si>
  <si>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</si>
  <si>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</si>
  <si>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</si>
  <si>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</si>
  <si>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</si>
  <si>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</si>
  <si>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</si>
  <si>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</si>
  <si>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</si>
  <si>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</si>
  <si>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</si>
  <si>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</si>
  <si>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</si>
  <si>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</si>
  <si>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</si>
  <si>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</si>
  <si>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</si>
  <si>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</si>
  <si>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</si>
  <si>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</si>
  <si>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</si>
  <si>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</si>
  <si>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</si>
  <si>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</si>
  <si>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</si>
  <si>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</si>
  <si>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</si>
  <si>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</si>
  <si>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</si>
  <si>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</si>
  <si>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</si>
  <si>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</si>
  <si>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</si>
  <si>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</si>
  <si>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</si>
  <si>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</si>
  <si>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</si>
  <si>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</si>
  <si>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</si>
  <si>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</si>
  <si>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</si>
  <si>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</si>
  <si>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</si>
  <si>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</si>
  <si>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</si>
  <si>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</si>
  <si>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</si>
  <si>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</si>
  <si>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</si>
  <si>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</si>
  <si>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</si>
  <si>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</si>
  <si>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</si>
  <si>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</si>
  <si>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</si>
  <si>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</si>
  <si>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</si>
  <si>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</si>
  <si>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</si>
  <si>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</si>
  <si>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</si>
  <si>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</si>
  <si>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</si>
  <si>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</si>
  <si>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</si>
  <si>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</si>
  <si>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</si>
  <si>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</si>
  <si>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</si>
  <si>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</si>
  <si>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</si>
  <si>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</si>
  <si>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</si>
  <si>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</si>
  <si>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</si>
  <si>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</si>
  <si>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</si>
  <si>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</si>
  <si>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</si>
  <si>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</si>
  <si>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</si>
  <si>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</si>
  <si>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</si>
  <si>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</si>
  <si>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</si>
  <si>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</si>
  <si>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</si>
  <si>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</si>
  <si>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</si>
  <si>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</si>
  <si>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</si>
  <si>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</si>
  <si>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</si>
  <si>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</si>
  <si>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</si>
  <si>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</si>
  <si>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</si>
  <si>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</si>
  <si>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</si>
  <si>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</si>
  <si>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</si>
  <si>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</si>
  <si>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</si>
  <si>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</si>
  <si>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</si>
  <si>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</si>
  <si>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</si>
  <si>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</si>
  <si>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</si>
  <si>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</si>
  <si>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</si>
  <si>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</si>
  <si>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</si>
  <si>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</si>
  <si>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</si>
  <si>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</si>
  <si>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</si>
  <si>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</si>
  <si>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</si>
  <si>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</si>
  <si>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</si>
  <si>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</si>
  <si>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</si>
  <si>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</si>
  <si>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</si>
  <si>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</si>
  <si>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</si>
  <si>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</si>
  <si>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</si>
  <si>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</si>
  <si>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</si>
  <si>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</si>
  <si>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</si>
  <si>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</si>
  <si>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</si>
  <si>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</si>
  <si>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</si>
  <si>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</si>
  <si>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</si>
  <si>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</si>
  <si>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</si>
  <si>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</si>
  <si>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</si>
  <si>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</si>
  <si>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</si>
  <si>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</si>
  <si>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</si>
  <si>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</si>
  <si>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</si>
  <si>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</si>
  <si>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</si>
  <si>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</si>
  <si>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</si>
  <si>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</si>
  <si>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</si>
  <si>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</si>
  <si>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</si>
  <si>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</si>
  <si>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</si>
  <si>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</si>
  <si>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</si>
  <si>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</si>
  <si>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</si>
  <si>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</si>
  <si>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</si>
  <si>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</si>
  <si>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</si>
  <si>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</si>
  <si>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</si>
  <si>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</si>
  <si>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</si>
  <si>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</si>
  <si>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</si>
  <si>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</si>
  <si>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</si>
  <si>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</si>
  <si>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</si>
  <si>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</si>
  <si>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</si>
  <si>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</si>
  <si>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</si>
  <si>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</si>
  <si>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</si>
  <si>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</si>
  <si>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</si>
  <si>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</si>
  <si>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</si>
  <si>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</si>
  <si>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</si>
  <si>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</si>
  <si>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</si>
  <si>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</si>
  <si>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</si>
  <si>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</si>
  <si>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</si>
  <si>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</si>
  <si>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</si>
  <si>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</si>
  <si>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</si>
  <si>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</si>
  <si>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</si>
  <si>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</si>
  <si>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</si>
  <si>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</si>
  <si>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</si>
  <si>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</si>
  <si>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</si>
  <si>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</si>
  <si>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</si>
  <si>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</si>
  <si>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</si>
  <si>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</si>
  <si>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</si>
  <si>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</si>
  <si>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</si>
  <si>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</si>
  <si>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</si>
  <si>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</si>
  <si>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</si>
  <si>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</si>
  <si>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</si>
  <si>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</si>
  <si>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</si>
  <si>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</si>
  <si>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</si>
  <si>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</si>
  <si>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</si>
  <si>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</si>
  <si>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</si>
  <si>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</si>
  <si>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</si>
  <si>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</si>
  <si>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</si>
  <si>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</si>
  <si>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</si>
  <si>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</si>
  <si>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</si>
  <si>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</si>
  <si>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</si>
  <si>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</si>
  <si>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</si>
  <si>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</si>
  <si>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</si>
  <si>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</si>
  <si>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</si>
  <si>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</si>
  <si>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</si>
  <si>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</si>
  <si>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</si>
  <si>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</si>
  <si>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</si>
  <si>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</si>
  <si>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</si>
  <si>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</si>
  <si>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</si>
  <si>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</si>
  <si>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</si>
  <si>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</si>
  <si>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</si>
  <si>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</si>
  <si>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</si>
  <si>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</si>
  <si>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</si>
  <si>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</si>
  <si>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</si>
  <si>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</si>
  <si>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</si>
  <si>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</si>
  <si>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</si>
  <si>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</si>
  <si>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</si>
  <si>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</si>
  <si>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</si>
  <si>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</si>
  <si>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</si>
  <si>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</si>
  <si>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</si>
  <si>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</si>
  <si>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</si>
  <si>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</si>
  <si>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</si>
  <si>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</si>
  <si>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</si>
  <si>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</si>
  <si>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</si>
  <si>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</si>
  <si>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</si>
  <si>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</si>
  <si>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</si>
  <si>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</si>
  <si>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</si>
  <si>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</si>
  <si>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</si>
  <si>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</si>
  <si>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</si>
  <si>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</si>
  <si>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</si>
  <si>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</si>
  <si>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</si>
  <si>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</si>
  <si>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</si>
  <si>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</si>
  <si>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</si>
  <si>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</si>
  <si>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</si>
  <si>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</si>
  <si>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</si>
  <si>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</si>
  <si>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</si>
  <si>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</si>
  <si>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</si>
  <si>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</si>
  <si>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</si>
  <si>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</si>
  <si>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</si>
  <si>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</si>
  <si>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</si>
  <si>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</si>
  <si>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</si>
  <si>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</si>
  <si>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</si>
  <si>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</si>
  <si>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</si>
  <si>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</si>
  <si>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</si>
  <si>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</si>
  <si>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</si>
  <si>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</si>
  <si>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</si>
  <si>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</si>
  <si>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</si>
  <si>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</si>
  <si>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</si>
  <si>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</si>
  <si>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</si>
  <si>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</si>
  <si>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</si>
  <si>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</si>
  <si>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</si>
  <si>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</si>
  <si>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</si>
  <si>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</si>
  <si>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</si>
  <si>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</si>
  <si>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</si>
  <si>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</si>
  <si>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</si>
  <si>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</si>
  <si>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</si>
  <si>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</si>
  <si>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</si>
  <si>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</si>
  <si>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</si>
  <si>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</si>
  <si>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</si>
  <si>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</si>
  <si>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</si>
  <si>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</si>
  <si>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</si>
  <si>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</si>
  <si>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</si>
  <si>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</si>
  <si>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</si>
  <si>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</si>
  <si>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</si>
  <si>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</si>
  <si>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</si>
  <si>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</si>
  <si>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</si>
  <si>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</si>
  <si>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</si>
  <si>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</si>
  <si>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</si>
  <si>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</si>
  <si>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</si>
  <si>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</si>
  <si>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</si>
  <si>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</si>
  <si>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</si>
  <si>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</si>
  <si>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</si>
  <si>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</si>
  <si>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</si>
  <si>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</si>
  <si>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</si>
  <si>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</si>
  <si>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</si>
  <si>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</si>
  <si>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</si>
  <si>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</si>
  <si>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</si>
  <si>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</si>
  <si>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</si>
  <si>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</si>
  <si>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</si>
  <si>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</si>
  <si>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</si>
  <si>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</si>
  <si>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</si>
  <si>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</si>
  <si>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</si>
  <si>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</si>
  <si>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</si>
  <si>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</si>
  <si>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</si>
  <si>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</si>
  <si>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</si>
  <si>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</si>
  <si>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</si>
  <si>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</si>
  <si>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</si>
  <si>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</si>
  <si>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</si>
  <si>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</si>
  <si>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</si>
  <si>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</si>
  <si>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</si>
  <si>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</si>
  <si>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</si>
  <si>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</si>
  <si>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</si>
  <si>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</si>
  <si>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</si>
  <si>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</si>
  <si>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</si>
  <si>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</si>
  <si>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</si>
  <si>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</si>
  <si>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</si>
  <si>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</si>
  <si>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</si>
  <si>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</si>
  <si>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</si>
  <si>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</si>
  <si>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</si>
  <si>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</si>
  <si>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</si>
  <si>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</si>
  <si>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</si>
  <si>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</si>
  <si>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</si>
  <si>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</si>
  <si>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</si>
  <si>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</si>
  <si>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</si>
  <si>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</si>
  <si>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</si>
  <si>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</si>
  <si>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</si>
  <si>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</si>
  <si>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</si>
  <si>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</si>
  <si>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</si>
  <si>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</si>
  <si>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</si>
  <si>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</si>
  <si>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</si>
  <si>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</si>
  <si>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</si>
  <si>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</si>
  <si>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</si>
  <si>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</si>
  <si>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</si>
  <si>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</si>
  <si>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</si>
  <si>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</si>
  <si>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</si>
  <si>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</si>
  <si>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</si>
  <si>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</si>
  <si>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</si>
  <si>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</si>
  <si>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</si>
  <si>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</si>
  <si>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</si>
  <si>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</si>
  <si>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</si>
  <si>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</si>
  <si>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</si>
  <si>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</si>
  <si>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</si>
  <si>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</si>
  <si>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</si>
  <si>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</si>
  <si>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</si>
  <si>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</si>
  <si>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</si>
  <si>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</si>
  <si>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</si>
  <si>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</si>
  <si>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</si>
  <si>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</si>
  <si>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</si>
  <si>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</si>
  <si>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</si>
  <si>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</si>
  <si>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</si>
  <si>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</si>
  <si>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</si>
  <si>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</si>
  <si>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</si>
  <si>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</si>
  <si>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</si>
  <si>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</si>
  <si>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</si>
  <si>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</si>
  <si>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</si>
  <si>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</si>
  <si>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</si>
  <si>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</si>
  <si>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</si>
  <si>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</si>
  <si>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</si>
  <si>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</si>
  <si>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</si>
  <si>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</si>
  <si>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</si>
  <si>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</si>
  <si>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</si>
  <si>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</si>
  <si>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</si>
  <si>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</si>
  <si>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</si>
  <si>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</si>
  <si>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</si>
  <si>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</si>
  <si>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</si>
  <si>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</si>
  <si>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</si>
  <si>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</si>
  <si>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</si>
  <si>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</si>
  <si>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</si>
  <si>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</si>
  <si>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</si>
  <si>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</si>
  <si>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</si>
  <si>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</si>
  <si>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</si>
  <si>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</si>
  <si>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</si>
  <si>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</si>
  <si>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</si>
  <si>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</si>
  <si>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</si>
  <si>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</si>
  <si>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</si>
  <si>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</si>
  <si>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</si>
  <si>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</si>
  <si>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</si>
  <si>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</si>
  <si>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</si>
  <si>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</si>
  <si>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</si>
  <si>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</si>
  <si>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</si>
  <si>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</si>
  <si>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</si>
  <si>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</si>
  <si>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</si>
  <si>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</si>
  <si>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</si>
  <si>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</si>
  <si>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</si>
  <si>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</si>
  <si>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</si>
  <si>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</si>
  <si>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</si>
  <si>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</si>
  <si>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</si>
  <si>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</si>
  <si>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</si>
  <si>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</si>
  <si>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</si>
  <si>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</si>
  <si>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</si>
  <si>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</si>
  <si>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</si>
  <si>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</si>
  <si>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</si>
  <si>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</si>
  <si>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</si>
  <si>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</si>
  <si>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</si>
  <si>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</si>
  <si>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</si>
  <si>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</si>
  <si>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</si>
  <si>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</si>
  <si>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</si>
  <si>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</si>
  <si>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</si>
  <si>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</si>
  <si>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</si>
  <si>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</si>
  <si>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</si>
  <si>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</si>
  <si>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</si>
  <si>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</si>
  <si>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</si>
  <si>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</si>
  <si>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</si>
  <si>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</si>
  <si>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</si>
  <si>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</si>
  <si>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</si>
  <si>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</si>
  <si>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</si>
  <si>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</si>
  <si>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</si>
  <si>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</si>
  <si>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</si>
  <si>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</si>
  <si>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</si>
  <si>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</si>
  <si>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</si>
  <si>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</si>
  <si>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</si>
  <si>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</si>
  <si>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</si>
  <si>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</si>
  <si>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</si>
  <si>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</si>
  <si>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</si>
  <si>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</si>
  <si>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</si>
  <si>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</si>
  <si>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</si>
  <si>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</si>
  <si>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</si>
  <si>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</si>
  <si>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</si>
  <si>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</si>
  <si>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</si>
  <si>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</si>
  <si>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</si>
  <si>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</si>
  <si>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</si>
  <si>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</si>
  <si>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</si>
  <si>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</si>
  <si>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</si>
  <si>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</si>
  <si>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</si>
  <si>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</si>
  <si>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</si>
  <si>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</si>
  <si>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</si>
  <si>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</si>
  <si>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</si>
  <si>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</si>
  <si>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</si>
  <si>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</si>
  <si>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</si>
  <si>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</si>
  <si>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</si>
  <si>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</si>
  <si>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</si>
  <si>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</si>
  <si>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</si>
  <si>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</si>
  <si>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</si>
  <si>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</si>
  <si>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</si>
  <si>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</si>
  <si>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</si>
  <si>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</si>
  <si>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</si>
  <si>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</si>
  <si>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</si>
  <si>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</si>
  <si>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</si>
  <si>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</si>
  <si>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</si>
  <si>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</si>
  <si>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</si>
  <si>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</si>
  <si>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</si>
  <si>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</si>
  <si>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</si>
  <si>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</si>
  <si>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</si>
  <si>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</si>
  <si>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</si>
  <si>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</si>
  <si>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</si>
  <si>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</si>
  <si>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</si>
  <si>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</si>
  <si>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</si>
  <si>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</si>
  <si>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</si>
  <si>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</si>
  <si>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</si>
  <si>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</si>
  <si>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</si>
  <si>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</si>
  <si>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</si>
  <si>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</si>
  <si>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</si>
  <si>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</si>
  <si>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</si>
  <si>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</si>
  <si>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</si>
  <si>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</si>
  <si>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</si>
  <si>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</si>
  <si>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</si>
  <si>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</si>
  <si>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</si>
  <si>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</si>
  <si>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</si>
  <si>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</si>
  <si>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</si>
  <si>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</si>
  <si>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</si>
  <si>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</si>
  <si>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</si>
  <si>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</si>
  <si>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</si>
  <si>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</si>
  <si>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</si>
  <si>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</si>
  <si>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</si>
  <si>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</si>
  <si>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</si>
  <si>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</si>
  <si>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</si>
  <si>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</si>
  <si>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</si>
  <si>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</si>
  <si>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</si>
  <si>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</si>
  <si>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</si>
  <si>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</si>
  <si>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</si>
  <si>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</si>
  <si>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</si>
  <si>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</si>
  <si>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</si>
  <si>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</si>
  <si>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</si>
  <si>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</si>
  <si>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</si>
  <si>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</si>
  <si>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</si>
  <si>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</si>
  <si>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</si>
  <si>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</si>
  <si>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</si>
  <si>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</si>
  <si>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</si>
  <si>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</si>
  <si>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</si>
  <si>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</si>
  <si>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</si>
  <si>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</si>
  <si>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</si>
  <si>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</si>
  <si>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</si>
  <si>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</si>
  <si>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</si>
  <si>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</si>
  <si>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</si>
  <si>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</si>
  <si>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</si>
  <si>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</si>
  <si>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</si>
  <si>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</si>
  <si>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</si>
  <si>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</si>
  <si>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</si>
  <si>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</si>
  <si>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</si>
  <si>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</si>
  <si>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</si>
  <si>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</si>
  <si>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</si>
  <si>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</si>
  <si>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</si>
  <si>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</si>
  <si>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</si>
  <si>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</si>
  <si>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</si>
  <si>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</si>
  <si>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</si>
  <si>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</si>
  <si>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</si>
  <si>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</si>
  <si>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</si>
  <si>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</si>
  <si>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</si>
  <si>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</si>
  <si>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</si>
  <si>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</si>
  <si>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</si>
  <si>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</si>
  <si>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</si>
  <si>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</si>
  <si>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</si>
  <si>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</si>
  <si>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</si>
  <si>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</si>
  <si>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</si>
  <si>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</si>
  <si>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</si>
  <si>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</si>
  <si>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</si>
  <si>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</si>
  <si>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</si>
  <si>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</si>
  <si>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</si>
  <si>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</si>
  <si>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</si>
  <si>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</si>
  <si>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</si>
  <si>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</si>
  <si>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</si>
  <si>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</si>
  <si>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</si>
  <si>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</si>
  <si>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</si>
  <si>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</si>
  <si>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</si>
  <si>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</si>
  <si>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</si>
  <si>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</si>
  <si>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</si>
  <si>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</si>
  <si>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</si>
  <si>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</si>
  <si>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</si>
  <si>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</si>
  <si>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</si>
  <si>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</si>
  <si>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</si>
  <si>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</si>
  <si>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</si>
  <si>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</si>
  <si>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</si>
  <si>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</si>
  <si>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</si>
  <si>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</si>
  <si>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</si>
  <si>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</si>
  <si>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</si>
  <si>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</si>
  <si>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</si>
  <si>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</si>
  <si>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</si>
  <si>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</si>
  <si>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</si>
  <si>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</si>
  <si>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</si>
  <si>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</si>
  <si>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</si>
  <si>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</si>
  <si>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</si>
  <si>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</si>
  <si>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</si>
  <si>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</si>
  <si>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</si>
  <si>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</si>
  <si>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</si>
  <si>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</si>
  <si>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</si>
  <si>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</si>
  <si>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</si>
  <si>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</si>
  <si>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</si>
  <si>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</si>
  <si>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</si>
  <si>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</si>
  <si>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</si>
  <si>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</si>
  <si>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</si>
  <si>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</si>
  <si>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</si>
  <si>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</si>
  <si>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</si>
  <si>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</si>
  <si>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</si>
  <si>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</si>
  <si>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</si>
  <si>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</si>
  <si>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</si>
  <si>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</si>
  <si>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</si>
  <si>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</si>
  <si>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</si>
  <si>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</si>
  <si>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</si>
  <si>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</si>
  <si>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</si>
  <si>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</si>
  <si>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</si>
  <si>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</si>
  <si>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</si>
  <si>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</si>
  <si>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</si>
  <si>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</si>
  <si>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</si>
  <si>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</si>
  <si>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</si>
  <si>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</si>
  <si>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</si>
  <si>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</si>
  <si>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</si>
  <si>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</si>
  <si>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</si>
  <si>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</si>
  <si>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</si>
  <si>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</si>
  <si>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</si>
  <si>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</si>
  <si>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</si>
  <si>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</si>
  <si>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</si>
  <si>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</si>
  <si>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</si>
  <si>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</si>
  <si>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</si>
  <si>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</si>
  <si>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</si>
  <si>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</si>
  <si>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</si>
  <si>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</si>
  <si>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</si>
  <si>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</si>
  <si>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</si>
  <si>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</si>
  <si>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</si>
  <si>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</si>
  <si>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</si>
  <si>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</si>
  <si>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</si>
  <si>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</si>
  <si>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</si>
  <si>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</si>
  <si>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</si>
  <si>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</si>
  <si>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</si>
  <si>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</si>
  <si>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</si>
  <si>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</si>
  <si>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</si>
  <si>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</si>
  <si>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</si>
  <si>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</si>
  <si>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</si>
  <si>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</si>
  <si>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</si>
  <si>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</si>
  <si>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</si>
  <si>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</si>
  <si>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</si>
  <si>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</si>
  <si>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</si>
  <si>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</si>
  <si>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</si>
  <si>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</si>
  <si>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</si>
  <si>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</si>
  <si>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</si>
  <si>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</si>
  <si>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</si>
  <si>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</si>
  <si>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</si>
  <si>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</si>
  <si>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</si>
  <si>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</si>
  <si>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</si>
  <si>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</si>
  <si>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</si>
  <si>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</si>
  <si>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</si>
  <si>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</si>
  <si>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</si>
  <si>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</si>
  <si>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</si>
  <si>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</si>
  <si>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</si>
  <si>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</si>
  <si>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</si>
  <si>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</si>
  <si>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</si>
  <si>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</si>
  <si>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</si>
  <si>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</si>
  <si>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</si>
  <si>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</si>
  <si>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</si>
  <si>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</si>
  <si>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</si>
  <si>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</si>
  <si>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</si>
  <si>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</si>
  <si>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</si>
  <si>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</si>
  <si>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</si>
  <si>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</si>
  <si>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</si>
  <si>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</si>
  <si>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</si>
  <si>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</si>
  <si>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</si>
  <si>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</si>
  <si>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</si>
  <si>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</si>
  <si>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</si>
  <si>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</si>
  <si>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</si>
  <si>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</si>
  <si>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</si>
  <si>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</si>
  <si>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</si>
  <si>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</si>
  <si>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</si>
  <si>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</si>
  <si>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</si>
  <si>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</si>
  <si>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</si>
  <si>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</si>
  <si>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</si>
  <si>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</si>
  <si>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</si>
  <si>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</si>
  <si>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</si>
  <si>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</si>
  <si>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</si>
  <si>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</si>
  <si>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</si>
  <si>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</si>
  <si>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</si>
  <si>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</si>
  <si>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</si>
  <si>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</si>
  <si>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</si>
  <si>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</si>
  <si>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</si>
  <si>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</si>
  <si>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</si>
  <si>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</si>
  <si>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</si>
  <si>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</si>
  <si>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</si>
  <si>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</si>
  <si>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</si>
  <si>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</si>
  <si>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</si>
  <si>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</si>
  <si>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</si>
  <si>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</si>
  <si>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</si>
  <si>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</si>
  <si>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</si>
  <si>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</si>
  <si>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</si>
  <si>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</si>
  <si>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</si>
  <si>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</si>
  <si>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</si>
  <si>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</si>
  <si>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</si>
  <si>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</si>
  <si>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</si>
  <si>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</si>
  <si>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</si>
  <si>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</si>
  <si>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</si>
  <si>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</si>
  <si>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</si>
  <si>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</si>
  <si>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</si>
  <si>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</si>
  <si>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</si>
  <si>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</si>
  <si>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</si>
  <si>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</si>
  <si>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</si>
  <si>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</si>
  <si>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</si>
  <si>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</si>
  <si>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</si>
  <si>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</si>
  <si>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</si>
  <si>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</si>
  <si>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</si>
  <si>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</si>
  <si>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</si>
  <si>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</si>
  <si>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</si>
  <si>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</si>
  <si>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</si>
  <si>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</si>
  <si>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</si>
  <si>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</si>
  <si>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</si>
  <si>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</si>
  <si>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</si>
  <si>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</si>
  <si>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</si>
  <si>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</si>
  <si>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</si>
  <si>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</si>
  <si>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</si>
  <si>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</si>
  <si>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</si>
  <si>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</si>
  <si>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</si>
  <si>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</si>
  <si>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</si>
  <si>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</si>
  <si>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</si>
  <si>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</si>
  <si>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</si>
  <si>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</si>
  <si>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</si>
  <si>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</si>
  <si>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</si>
  <si>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</si>
  <si>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</si>
  <si>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</si>
  <si>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</si>
  <si>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</si>
  <si>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</si>
  <si>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</si>
  <si>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</si>
  <si>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</si>
  <si>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</si>
  <si>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</si>
  <si>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</si>
  <si>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</si>
  <si>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</si>
  <si>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</si>
  <si>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</si>
  <si>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</si>
  <si>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</si>
  <si>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</si>
  <si>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</si>
  <si>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</si>
  <si>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</si>
  <si>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</si>
  <si>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</si>
  <si>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</si>
  <si>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</si>
  <si>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</si>
  <si>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</si>
  <si>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</si>
  <si>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</si>
  <si>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</si>
  <si>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</si>
  <si>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</si>
  <si>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</si>
  <si>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</si>
  <si>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</si>
  <si>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</si>
  <si>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</si>
  <si>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</si>
  <si>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</si>
  <si>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</si>
  <si>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</si>
  <si>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</si>
  <si>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</si>
  <si>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</si>
  <si>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</si>
  <si>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</si>
  <si>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</si>
  <si>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</si>
  <si>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</si>
  <si>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</si>
  <si>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</si>
  <si>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</si>
  <si>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</si>
  <si>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</si>
  <si>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</si>
  <si>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</si>
  <si>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</si>
  <si>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</si>
  <si>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</si>
  <si>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</si>
  <si>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</si>
  <si>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</si>
  <si>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</si>
  <si>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</si>
  <si>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</si>
  <si>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</si>
  <si>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</si>
  <si>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</si>
  <si>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</si>
  <si>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</si>
  <si>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</si>
  <si>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</si>
  <si>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</si>
  <si>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</si>
  <si>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</si>
  <si>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</si>
  <si>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</si>
  <si>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</si>
  <si>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</si>
  <si>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</si>
  <si>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</si>
  <si>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</si>
  <si>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</si>
  <si>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</si>
  <si>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</si>
  <si>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</si>
  <si>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</si>
  <si>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</si>
  <si>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</si>
  <si>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</si>
  <si>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</si>
  <si>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</si>
  <si>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</si>
  <si>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</si>
  <si>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</si>
  <si>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</si>
  <si>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</si>
  <si>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</si>
  <si>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</si>
  <si>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</si>
  <si>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</si>
  <si>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</si>
  <si>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</si>
  <si>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</si>
  <si>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</si>
  <si>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</si>
  <si>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</si>
  <si>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</si>
  <si>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</si>
  <si>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</si>
  <si>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</si>
  <si>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</si>
  <si>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</si>
  <si>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</si>
  <si>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</si>
  <si>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</si>
  <si>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</si>
  <si>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</si>
  <si>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</si>
  <si>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</si>
  <si>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</si>
  <si>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</si>
  <si>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</si>
  <si>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</si>
  <si>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</si>
  <si>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</si>
  <si>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</si>
  <si>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</si>
  <si>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</si>
  <si>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</si>
  <si>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</si>
  <si>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</si>
  <si>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</si>
  <si>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</si>
  <si>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</si>
  <si>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</si>
  <si>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</si>
  <si>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</si>
  <si>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</si>
  <si>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</si>
  <si>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</si>
  <si>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</si>
  <si>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</si>
  <si>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</si>
  <si>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</si>
  <si>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</si>
  <si>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</si>
  <si>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</si>
  <si>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</si>
  <si>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</si>
  <si>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</si>
  <si>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</si>
  <si>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</si>
  <si>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</si>
  <si>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</si>
  <si>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</si>
  <si>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</si>
  <si>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</si>
  <si>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</si>
  <si>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</si>
  <si>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</si>
  <si>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</si>
  <si>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</si>
  <si>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</si>
  <si>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</si>
  <si>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</si>
  <si>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</si>
  <si>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</si>
  <si>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</si>
  <si>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</si>
  <si>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</si>
  <si>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</si>
  <si>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</si>
  <si>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</si>
  <si>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</si>
  <si>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</si>
  <si>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</si>
  <si>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</si>
  <si>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</si>
  <si>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</si>
  <si>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</si>
  <si>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</si>
  <si>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</si>
  <si>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</si>
  <si>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</si>
  <si>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</si>
  <si>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</si>
  <si>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</si>
  <si>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</si>
  <si>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</si>
  <si>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</si>
  <si>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</si>
  <si>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</si>
  <si>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</si>
  <si>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</si>
  <si>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</si>
  <si>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</si>
  <si>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</si>
  <si>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</si>
  <si>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</si>
  <si>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</si>
  <si>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</si>
  <si>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</si>
  <si>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</si>
  <si>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</si>
  <si>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</si>
  <si>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</si>
  <si>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</si>
  <si>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</si>
  <si>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</si>
  <si>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</si>
  <si>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</si>
  <si>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</si>
  <si>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</si>
  <si>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</si>
  <si>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</si>
  <si>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</si>
  <si>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</si>
  <si>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</si>
  <si>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</si>
  <si>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</si>
  <si>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</si>
  <si>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</si>
  <si>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</si>
  <si>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</si>
  <si>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</si>
  <si>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</si>
  <si>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</si>
  <si>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</si>
  <si>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</si>
  <si>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</si>
  <si>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</si>
  <si>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</si>
  <si>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</si>
  <si>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</si>
  <si>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</si>
  <si>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</si>
  <si>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</si>
  <si>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</si>
  <si>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</si>
  <si>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</si>
  <si>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</si>
  <si>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</si>
  <si>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</si>
  <si>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</si>
  <si>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</si>
  <si>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</si>
  <si>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</si>
  <si>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</si>
  <si>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</si>
  <si>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</si>
  <si>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</si>
  <si>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</si>
  <si>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</si>
  <si>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</si>
  <si>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</si>
  <si>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</si>
  <si>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</si>
  <si>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</si>
  <si>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</si>
  <si>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</si>
  <si>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</si>
  <si>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</si>
  <si>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</si>
  <si>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</si>
  <si>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</si>
  <si>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</si>
  <si>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</si>
  <si>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</si>
  <si>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</si>
  <si>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</si>
  <si>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</si>
  <si>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</si>
  <si>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</si>
  <si>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</si>
  <si>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</si>
  <si>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</si>
  <si>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</si>
  <si>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</si>
  <si>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</si>
  <si>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</si>
  <si>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</si>
  <si>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</si>
  <si>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</si>
  <si>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</si>
  <si>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</si>
  <si>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</si>
  <si>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</si>
  <si>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</si>
  <si>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</si>
  <si>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</si>
  <si>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</si>
  <si>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</si>
  <si>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</si>
  <si>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</si>
  <si>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</si>
  <si>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</si>
  <si>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</si>
  <si>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</si>
  <si>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</si>
  <si>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</si>
  <si>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</si>
  <si>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</si>
  <si>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</si>
  <si>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</si>
  <si>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</si>
  <si>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</si>
  <si>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</si>
  <si>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</si>
  <si>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</si>
  <si>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</si>
  <si>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</si>
  <si>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</si>
  <si>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</si>
  <si>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</si>
  <si>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</si>
  <si>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</si>
  <si>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</si>
  <si>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</si>
  <si>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</si>
  <si>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</si>
  <si>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</si>
  <si>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</si>
  <si>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</si>
  <si>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</si>
  <si>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</si>
  <si>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</si>
  <si>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</si>
  <si>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</si>
  <si>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</si>
  <si>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</si>
  <si>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</si>
  <si>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</si>
  <si>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</si>
  <si>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</si>
  <si>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</si>
  <si>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</si>
  <si>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</si>
  <si>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</si>
  <si>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</si>
  <si>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</si>
  <si>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</si>
  <si>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</si>
  <si>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</si>
  <si>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</si>
  <si>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</si>
  <si>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</si>
  <si>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</si>
  <si>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</si>
  <si>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</si>
  <si>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</si>
  <si>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</si>
  <si>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</si>
  <si>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</si>
  <si>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</si>
  <si>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</si>
  <si>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</si>
  <si>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</si>
  <si>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</si>
  <si>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</si>
  <si>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</si>
  <si>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</si>
  <si>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</si>
  <si>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</si>
  <si>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</si>
  <si>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</si>
  <si>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</si>
  <si>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</si>
  <si>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</si>
  <si>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</si>
  <si>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</si>
  <si>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</si>
  <si>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</si>
  <si>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</si>
  <si>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</si>
  <si>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</si>
  <si>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</si>
  <si>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</si>
  <si>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</si>
  <si>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</si>
  <si>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</si>
  <si>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</si>
  <si>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</si>
  <si>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</si>
  <si>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</si>
  <si>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</si>
  <si>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</si>
  <si>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</si>
  <si>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</si>
  <si>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</si>
  <si>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</si>
  <si>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</si>
  <si>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</si>
  <si>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</si>
  <si>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</si>
  <si>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</si>
  <si>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</si>
  <si>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</si>
  <si>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</si>
  <si>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</si>
  <si>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</si>
  <si>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</si>
  <si>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</si>
  <si>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</si>
  <si>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</si>
  <si>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</si>
  <si>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</si>
  <si>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</si>
  <si>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</si>
  <si>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</si>
  <si>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</si>
  <si>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</si>
  <si>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</si>
  <si>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</si>
  <si>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</si>
  <si>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</si>
  <si>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</si>
  <si>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</si>
  <si>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</si>
  <si>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</si>
  <si>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</si>
  <si>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</si>
  <si>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</si>
  <si>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</si>
  <si>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</si>
  <si>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</si>
  <si>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</si>
  <si>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</si>
  <si>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</si>
  <si>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</si>
  <si>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</si>
  <si>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</si>
  <si>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</si>
  <si>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</si>
  <si>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</si>
  <si>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</si>
  <si>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</si>
  <si>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</si>
  <si>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</si>
  <si>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</si>
  <si>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</si>
  <si>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</si>
  <si>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</si>
  <si>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</si>
  <si>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</si>
  <si>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</si>
  <si>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</si>
  <si>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</si>
  <si>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</si>
  <si>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</si>
  <si>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</si>
  <si>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</si>
  <si>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</si>
  <si>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</si>
  <si>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</si>
  <si>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</si>
  <si>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</si>
  <si>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</si>
  <si>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</si>
  <si>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</si>
  <si>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</si>
  <si>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</si>
  <si>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</si>
  <si>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</si>
  <si>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</si>
  <si>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</si>
  <si>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</si>
  <si>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</si>
  <si>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</si>
  <si>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</si>
  <si>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</si>
  <si>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</si>
  <si>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</si>
  <si>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</si>
  <si>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</si>
  <si>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</si>
  <si>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</si>
  <si>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</si>
  <si>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</si>
  <si>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</si>
  <si>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</si>
  <si>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</si>
  <si>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</si>
  <si>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</si>
  <si>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</si>
  <si>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</si>
  <si>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</si>
  <si>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</si>
  <si>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</si>
  <si>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</si>
  <si>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</si>
  <si>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</si>
  <si>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</si>
  <si>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</si>
  <si>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</si>
  <si>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</si>
  <si>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</si>
  <si>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</si>
  <si>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</si>
  <si>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</si>
  <si>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</si>
  <si>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</si>
  <si>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</si>
  <si>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</si>
  <si>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</si>
  <si>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</si>
  <si>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</si>
  <si>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</si>
  <si>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</si>
  <si>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</si>
  <si>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</si>
  <si>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</si>
  <si>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</si>
  <si>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</si>
  <si>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</si>
  <si>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</si>
  <si>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</si>
  <si>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</si>
  <si>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</si>
  <si>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</si>
  <si>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</si>
  <si>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</si>
  <si>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</si>
  <si>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</si>
  <si>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</si>
  <si>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</si>
  <si>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</si>
  <si>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</si>
  <si>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</si>
  <si>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</si>
  <si>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</si>
  <si>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</si>
  <si>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</si>
  <si>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</si>
  <si>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</si>
  <si>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</si>
  <si>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</si>
  <si>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</si>
  <si>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</si>
  <si>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</si>
  <si>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</si>
  <si>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</si>
  <si>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</si>
  <si>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</si>
  <si>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</si>
  <si>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</si>
  <si>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</si>
  <si>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</si>
  <si>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</si>
  <si>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</si>
  <si>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</si>
  <si>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</si>
  <si>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</si>
  <si>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</si>
  <si>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</si>
  <si>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</si>
  <si>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</si>
  <si>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</si>
  <si>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</si>
  <si>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</si>
  <si>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</si>
  <si>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</si>
  <si>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</si>
  <si>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</si>
  <si>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</si>
  <si>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</si>
  <si>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</si>
  <si>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</si>
  <si>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</si>
  <si>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</si>
  <si>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</si>
  <si>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</si>
  <si>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</si>
  <si>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</si>
  <si>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</si>
  <si>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</si>
  <si>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</si>
  <si>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</si>
  <si>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</si>
  <si>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</si>
  <si>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</si>
  <si>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</si>
  <si>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</si>
  <si>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</si>
  <si>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</si>
  <si>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</si>
  <si>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</si>
  <si>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</si>
  <si>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</si>
  <si>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</si>
  <si>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</si>
  <si>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</si>
  <si>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</si>
  <si>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</si>
  <si>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</si>
  <si>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</si>
  <si>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</si>
  <si>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</si>
  <si>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</si>
  <si>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</si>
  <si>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</si>
  <si>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</si>
  <si>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</si>
  <si>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</si>
  <si>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</si>
  <si>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</si>
  <si>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</si>
  <si>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</si>
  <si>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</si>
  <si>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</si>
  <si>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</si>
  <si>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</si>
  <si>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</si>
  <si>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</si>
  <si>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</si>
  <si>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</si>
  <si>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</si>
  <si>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</si>
  <si>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</si>
  <si>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</si>
  <si>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</si>
  <si>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</si>
  <si>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</si>
  <si>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</si>
  <si>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</si>
  <si>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</si>
  <si>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</si>
  <si>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</si>
  <si>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</si>
  <si>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</si>
  <si>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</si>
  <si>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</si>
  <si>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</si>
  <si>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</si>
  <si>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</si>
  <si>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</si>
  <si>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</si>
  <si>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</si>
  <si>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</si>
  <si>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</si>
  <si>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</si>
  <si>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</si>
  <si>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</si>
  <si>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</si>
  <si>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</si>
  <si>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</si>
  <si>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</si>
  <si>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</si>
  <si>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</si>
  <si>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</si>
  <si>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</si>
  <si>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</si>
  <si>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</si>
  <si>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</si>
  <si>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</si>
  <si>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</si>
  <si>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</si>
  <si>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</si>
  <si>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</si>
  <si>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</si>
  <si>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</si>
  <si>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</si>
  <si>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</si>
  <si>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</si>
  <si>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</si>
  <si>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</si>
  <si>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</si>
  <si>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</si>
  <si>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</si>
  <si>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</si>
  <si>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</si>
  <si>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</si>
  <si>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</si>
  <si>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</si>
  <si>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</si>
  <si>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</si>
  <si>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</si>
  <si>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</si>
  <si>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</si>
  <si>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</si>
  <si>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</si>
  <si>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</si>
  <si>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</si>
  <si>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</si>
  <si>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</si>
  <si>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</si>
  <si>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</si>
  <si>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</si>
  <si>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</si>
  <si>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</si>
  <si>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</si>
  <si>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</si>
  <si>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</si>
  <si>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</si>
  <si>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</si>
  <si>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</si>
  <si>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</si>
  <si>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</si>
  <si>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</si>
  <si>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</si>
  <si>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</si>
  <si>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</si>
  <si>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</si>
  <si>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</si>
  <si>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</si>
  <si>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</si>
  <si>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</si>
  <si>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</si>
  <si>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</si>
  <si>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</si>
  <si>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</si>
  <si>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</si>
  <si>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</si>
  <si>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</si>
  <si>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</si>
  <si>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</si>
  <si>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</si>
  <si>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</si>
  <si>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</si>
  <si>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</si>
  <si>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</si>
  <si>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</si>
  <si>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</si>
  <si>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</si>
  <si>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</si>
  <si>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</si>
  <si>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</si>
  <si>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</si>
  <si>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</si>
  <si>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</si>
  <si>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</si>
  <si>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</si>
  <si>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</si>
  <si>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</si>
  <si>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</si>
  <si>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</si>
  <si>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</si>
  <si>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</si>
  <si>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</si>
  <si>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</si>
  <si>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</si>
  <si>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</si>
  <si>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</si>
  <si>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</si>
  <si>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</si>
  <si>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</si>
  <si>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</si>
  <si>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</si>
  <si>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</si>
  <si>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</si>
  <si>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</si>
  <si>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</si>
  <si>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</si>
  <si>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</si>
  <si>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</si>
  <si>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</si>
  <si>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</si>
  <si>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</si>
  <si>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</si>
  <si>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</si>
  <si>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</si>
  <si>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</si>
  <si>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</si>
  <si>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</si>
  <si>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</si>
  <si>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</si>
  <si>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</si>
  <si>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</si>
  <si>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</si>
  <si>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</si>
  <si>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</si>
  <si>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</si>
  <si>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</si>
  <si>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</si>
  <si>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</si>
  <si>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</si>
  <si>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</si>
  <si>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</si>
  <si>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</si>
  <si>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</si>
  <si>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</si>
  <si>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</si>
  <si>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</si>
  <si>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</si>
  <si>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</si>
  <si>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</si>
  <si>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</si>
  <si>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</si>
  <si>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</si>
  <si>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</si>
  <si>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</si>
  <si>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</si>
  <si>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</si>
  <si>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</si>
  <si>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</si>
  <si>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</si>
  <si>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</si>
  <si>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</si>
  <si>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</si>
  <si>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</si>
  <si>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</si>
  <si>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</si>
  <si>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</si>
  <si>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</si>
  <si>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</si>
  <si>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</si>
  <si>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</si>
  <si>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</si>
  <si>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</si>
  <si>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</si>
  <si>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</si>
  <si>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</si>
  <si>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</si>
  <si>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</si>
  <si>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</si>
  <si>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</si>
  <si>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</si>
  <si>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</si>
  <si>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</si>
  <si>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</si>
  <si>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</si>
  <si>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</si>
  <si>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</si>
  <si>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</si>
  <si>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</si>
  <si>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</si>
  <si>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</si>
  <si>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</si>
  <si>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</si>
  <si>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</si>
  <si>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</si>
  <si>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</si>
  <si>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</si>
  <si>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</si>
  <si>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</si>
  <si>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</si>
  <si>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</si>
  <si>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</si>
  <si>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</si>
  <si>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</si>
  <si>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</si>
  <si>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</si>
  <si>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</si>
  <si>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</si>
  <si>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</si>
  <si>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</si>
  <si>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</si>
  <si>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</si>
  <si>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</si>
  <si>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</si>
  <si>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</si>
  <si>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</si>
  <si>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</si>
  <si>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</si>
  <si>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</si>
  <si>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</si>
  <si>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</si>
  <si>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</si>
  <si>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</si>
  <si>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</si>
  <si>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</si>
  <si>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</si>
  <si>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</si>
  <si>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</si>
  <si>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</si>
  <si>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</si>
  <si>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</si>
  <si>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</si>
  <si>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</si>
  <si>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</si>
  <si>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</si>
  <si>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</si>
  <si>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</si>
  <si>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</si>
  <si>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</si>
  <si>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</si>
  <si>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</si>
  <si>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</si>
  <si>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</si>
  <si>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</si>
  <si>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</si>
  <si>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</si>
  <si>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</si>
  <si>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</si>
  <si>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</si>
  <si>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</si>
  <si>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</si>
  <si>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</si>
  <si>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</si>
  <si>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</si>
  <si>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</si>
  <si>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</si>
  <si>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</si>
  <si>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</si>
  <si>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</si>
  <si>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</si>
  <si>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</si>
  <si>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</si>
  <si>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</si>
  <si>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</si>
  <si>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</si>
  <si>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</si>
  <si>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</si>
  <si>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</si>
  <si>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</si>
  <si>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</si>
  <si>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</si>
  <si>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</si>
  <si>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</si>
  <si>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</si>
  <si>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</si>
  <si>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</si>
  <si>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</si>
  <si>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</si>
  <si>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</si>
  <si>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</si>
  <si>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</si>
  <si>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</si>
  <si>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</si>
  <si>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</si>
  <si>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</si>
  <si>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</si>
  <si>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</si>
  <si>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</si>
  <si>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</si>
  <si>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</si>
  <si>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</si>
  <si>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</si>
  <si>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</si>
  <si>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</si>
  <si>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</si>
  <si>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</si>
  <si>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</si>
  <si>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</si>
  <si>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</si>
  <si>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</si>
  <si>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</si>
  <si>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</si>
  <si>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</si>
  <si>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</si>
  <si>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</si>
  <si>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</si>
  <si>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</si>
  <si>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</si>
  <si>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</si>
  <si>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</si>
  <si>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</si>
  <si>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</si>
  <si>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</si>
  <si>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</si>
  <si>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</si>
  <si>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</si>
  <si>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</si>
  <si>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</si>
  <si>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</si>
  <si>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</si>
  <si>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</si>
  <si>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</si>
  <si>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</si>
  <si>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</si>
  <si>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</si>
  <si>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</si>
  <si>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</si>
  <si>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</si>
  <si>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</si>
  <si>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</si>
  <si>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</si>
  <si>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</si>
  <si>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</si>
  <si>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</si>
  <si>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</si>
  <si>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</si>
  <si>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</si>
  <si>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</si>
  <si>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</si>
  <si>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</si>
  <si>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</si>
  <si>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</si>
  <si>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</si>
  <si>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</si>
  <si>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</si>
  <si>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</si>
  <si>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</si>
  <si>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</si>
  <si>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</si>
  <si>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</si>
  <si>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</si>
  <si>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</si>
  <si>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</si>
  <si>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</si>
  <si>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</si>
  <si>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</si>
  <si>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</si>
  <si>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</si>
  <si>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</si>
  <si>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</si>
  <si>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</si>
  <si>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</si>
  <si>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</si>
  <si>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</si>
  <si>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</si>
  <si>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</si>
  <si>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</si>
  <si>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</si>
  <si>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</si>
  <si>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</si>
  <si>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</si>
  <si>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</si>
  <si>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</si>
  <si>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</si>
  <si>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</si>
  <si>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</si>
  <si>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</si>
  <si>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</si>
  <si>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</si>
  <si>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</si>
  <si>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</si>
  <si>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</si>
  <si>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</si>
  <si>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</si>
  <si>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</si>
  <si>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</si>
  <si>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</si>
  <si>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</si>
  <si>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</si>
  <si>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</si>
  <si>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</si>
  <si>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</si>
  <si>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</si>
  <si>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</si>
  <si>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</si>
  <si>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</si>
  <si>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</si>
  <si>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</si>
  <si>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</si>
  <si>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</si>
  <si>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</si>
  <si>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</si>
  <si>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</si>
  <si>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</si>
  <si>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</si>
  <si>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</si>
  <si>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</si>
  <si>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</si>
  <si>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</si>
  <si>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</si>
  <si>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</si>
  <si>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</si>
  <si>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</si>
  <si>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</si>
  <si>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</si>
  <si>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</si>
  <si>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</si>
  <si>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</si>
  <si>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</si>
  <si>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</si>
  <si>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</si>
  <si>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</si>
  <si>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</si>
  <si>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</si>
  <si>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</si>
  <si>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</si>
  <si>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</si>
  <si>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</si>
  <si>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</si>
  <si>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</si>
  <si>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</si>
  <si>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</si>
  <si>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</si>
  <si>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</si>
  <si>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</si>
  <si>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</si>
  <si>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</si>
  <si>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</si>
  <si>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</si>
  <si>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</si>
  <si>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</si>
  <si>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</si>
  <si>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</si>
  <si>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</si>
  <si>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</si>
  <si>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</si>
  <si>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</si>
  <si>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</si>
  <si>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</si>
  <si>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</si>
  <si>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</si>
  <si>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</si>
  <si>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</si>
  <si>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</si>
  <si>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</si>
  <si>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</si>
  <si>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</si>
  <si>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</si>
  <si>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</si>
  <si>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</si>
  <si>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</si>
  <si>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</si>
  <si>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</si>
  <si>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</si>
  <si>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</si>
  <si>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</si>
  <si>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</si>
  <si>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</si>
  <si>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</si>
  <si>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</si>
  <si>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</si>
  <si>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</si>
  <si>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</si>
  <si>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</si>
  <si>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</si>
  <si>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</si>
  <si>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</si>
  <si>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</si>
  <si>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</si>
  <si>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</si>
  <si>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</si>
  <si>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</si>
  <si>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</si>
  <si>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</si>
  <si>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</si>
  <si>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</si>
  <si>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</si>
  <si>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</si>
  <si>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</si>
  <si>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</si>
  <si>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</si>
  <si>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</si>
  <si>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</si>
  <si>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</si>
  <si>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</si>
  <si>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</si>
  <si>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</si>
  <si>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</si>
  <si>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</si>
  <si>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</si>
  <si>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</si>
  <si>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</si>
  <si>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</si>
  <si>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</si>
  <si>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</si>
  <si>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</si>
  <si>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</si>
  <si>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</si>
  <si>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</si>
  <si>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</si>
  <si>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</si>
  <si>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</si>
  <si>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</si>
  <si>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</si>
  <si>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</si>
  <si>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</si>
  <si>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</si>
  <si>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</si>
  <si>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</si>
  <si>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</si>
  <si>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</si>
  <si>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</si>
  <si>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</si>
  <si>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</si>
  <si>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</si>
  <si>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</si>
  <si>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</si>
  <si>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</si>
  <si>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</si>
  <si>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</si>
  <si>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</si>
  <si>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</si>
  <si>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</si>
  <si>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</si>
  <si>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</si>
  <si>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</si>
  <si>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</si>
  <si>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</si>
  <si>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</si>
  <si>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</si>
  <si>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</si>
  <si>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</si>
  <si>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</si>
  <si>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</si>
  <si>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</si>
  <si>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</si>
  <si>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</si>
  <si>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</si>
  <si>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</si>
  <si>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</si>
  <si>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</si>
  <si>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</si>
  <si>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</si>
  <si>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</si>
  <si>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</si>
  <si>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</si>
  <si>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</si>
  <si>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</si>
  <si>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</si>
  <si>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</si>
  <si>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</si>
  <si>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</si>
  <si>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</si>
  <si>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</si>
  <si>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</si>
  <si>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</si>
  <si>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</si>
  <si>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</si>
  <si>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</si>
  <si>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</si>
  <si>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</si>
  <si>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</si>
  <si>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</si>
  <si>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</si>
  <si>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</si>
  <si>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</si>
  <si>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</si>
  <si>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</si>
  <si>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</si>
  <si>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</si>
  <si>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</si>
  <si>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</si>
  <si>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</si>
  <si>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</si>
  <si>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</si>
  <si>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</si>
  <si>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</si>
  <si>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</si>
  <si>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</si>
  <si>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</si>
  <si>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</si>
  <si>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</si>
  <si>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</si>
  <si>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</si>
  <si>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</si>
  <si>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</si>
  <si>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</si>
  <si>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</si>
  <si>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</si>
  <si>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</si>
  <si>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</si>
  <si>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</si>
  <si>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</si>
  <si>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</si>
  <si>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</si>
  <si>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</si>
  <si>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</si>
  <si>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</si>
  <si>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</si>
  <si>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</si>
  <si>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</si>
  <si>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</si>
  <si>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</si>
  <si>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</si>
  <si>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</si>
  <si>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</si>
  <si>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</si>
  <si>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</si>
  <si>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</si>
  <si>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</si>
  <si>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</si>
  <si>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</si>
  <si>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</si>
  <si>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</si>
  <si>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</si>
  <si>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</si>
  <si>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</si>
  <si>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</si>
  <si>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</si>
  <si>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</si>
  <si>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</si>
  <si>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</si>
  <si>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</si>
  <si>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</si>
  <si>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</si>
  <si>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</si>
  <si>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</si>
  <si>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</si>
  <si>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</si>
  <si>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</si>
  <si>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</si>
  <si>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</si>
  <si>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</si>
  <si>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</si>
  <si>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</si>
  <si>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</si>
  <si>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</si>
  <si>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</si>
  <si>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</si>
  <si>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</si>
  <si>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</si>
  <si>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</si>
  <si>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</si>
  <si>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</si>
  <si>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</si>
  <si>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</si>
  <si>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</si>
  <si>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</si>
  <si>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</si>
  <si>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</si>
  <si>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</si>
  <si>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</si>
  <si>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</si>
  <si>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</si>
  <si>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</si>
  <si>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</si>
  <si>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</si>
  <si>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</si>
  <si>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</si>
  <si>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</si>
  <si>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</si>
  <si>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</si>
  <si>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</si>
  <si>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</si>
  <si>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</si>
  <si>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</si>
  <si>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</si>
  <si>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</si>
  <si>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</si>
  <si>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</si>
  <si>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</si>
  <si>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</si>
  <si>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</si>
  <si>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</si>
  <si>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</si>
  <si>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</si>
  <si>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</si>
  <si>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</si>
  <si>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</si>
  <si>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</si>
  <si>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</si>
  <si>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</si>
  <si>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</si>
  <si>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</si>
  <si>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</si>
  <si>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</si>
  <si>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</si>
  <si>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</si>
  <si>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</si>
  <si>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</si>
  <si>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</si>
  <si>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</si>
  <si>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</si>
  <si>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</si>
  <si>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</si>
  <si>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</si>
  <si>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</si>
  <si>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</si>
  <si>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</si>
  <si>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</si>
  <si>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</si>
  <si>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</si>
  <si>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</si>
  <si>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</si>
  <si>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</si>
  <si>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</si>
  <si>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</si>
  <si>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</si>
  <si>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</si>
  <si>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</si>
  <si>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</si>
  <si>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</si>
  <si>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</si>
  <si>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</si>
  <si>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</si>
  <si>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</si>
  <si>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</si>
  <si>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</si>
  <si>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</si>
  <si>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</si>
  <si>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</si>
  <si>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</si>
  <si>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</si>
  <si>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</si>
  <si>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</si>
  <si>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</si>
  <si>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</si>
  <si>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</si>
  <si>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</si>
  <si>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</si>
  <si>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</si>
  <si>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</si>
  <si>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</si>
  <si>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</si>
  <si>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</si>
  <si>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</si>
  <si>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</si>
  <si>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</si>
  <si>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</si>
  <si>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</si>
  <si>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</si>
  <si>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</si>
  <si>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</si>
  <si>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</si>
  <si>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</si>
  <si>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</si>
  <si>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</si>
  <si>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</si>
  <si>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</si>
  <si>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</si>
  <si>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</si>
  <si>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</si>
  <si>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</si>
  <si>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</si>
  <si>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</si>
  <si>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</si>
  <si>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</si>
  <si>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</si>
  <si>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</si>
  <si>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</si>
  <si>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</si>
  <si>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</si>
  <si>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</si>
  <si>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</si>
  <si>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</si>
  <si>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</si>
  <si>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</si>
  <si>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</si>
  <si>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</si>
  <si>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</si>
  <si>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</si>
  <si>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</si>
  <si>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</si>
  <si>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</si>
  <si>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</si>
  <si>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</si>
  <si>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</si>
  <si>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</si>
  <si>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</si>
  <si>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</si>
  <si>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</si>
  <si>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</si>
  <si>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</si>
  <si>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</si>
  <si>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</si>
  <si>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</si>
  <si>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</si>
  <si>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</si>
  <si>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</si>
  <si>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</si>
  <si>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</si>
  <si>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</si>
  <si>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</si>
  <si>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</si>
  <si>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</si>
  <si>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</si>
  <si>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</si>
  <si>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</si>
  <si>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</si>
  <si>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</si>
  <si>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</si>
  <si>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</si>
  <si>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</si>
  <si>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</si>
  <si>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</si>
  <si>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</si>
  <si>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</si>
  <si>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</si>
  <si>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</si>
  <si>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</si>
  <si>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</si>
  <si>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</si>
  <si>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</si>
  <si>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</si>
  <si>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</si>
  <si>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</si>
  <si>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</si>
  <si>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</si>
  <si>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</si>
  <si>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</si>
  <si>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</si>
  <si>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</si>
  <si>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</si>
  <si>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</si>
  <si>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</si>
  <si>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</si>
  <si>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</si>
  <si>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</si>
  <si>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</si>
  <si>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</si>
  <si>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</si>
  <si>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</si>
  <si>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</si>
  <si>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</si>
  <si>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</si>
  <si>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</si>
  <si>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</si>
  <si>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</si>
  <si>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</si>
  <si>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</si>
  <si>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</si>
  <si>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</si>
  <si>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</si>
  <si>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</si>
  <si>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</si>
  <si>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</si>
  <si>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</si>
  <si>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</si>
  <si>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</si>
  <si>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</si>
  <si>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</si>
  <si>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</si>
  <si>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</si>
  <si>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</si>
  <si>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</si>
  <si>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</si>
  <si>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</si>
  <si>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</si>
  <si>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</si>
  <si>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</si>
  <si>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</si>
  <si>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</si>
  <si>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</si>
  <si>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</si>
  <si>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</si>
  <si>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</si>
  <si>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</si>
  <si>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</si>
  <si>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</si>
  <si>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</si>
  <si>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</si>
  <si>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</si>
  <si>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</si>
  <si>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</si>
  <si>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</si>
  <si>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</si>
  <si>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</si>
  <si>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</si>
  <si>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</si>
  <si>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</si>
  <si>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</si>
  <si>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</si>
  <si>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</si>
  <si>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</si>
  <si>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</si>
  <si>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</si>
  <si>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</si>
  <si>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</si>
  <si>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</si>
  <si>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</si>
  <si>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</si>
  <si>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</si>
  <si>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</si>
  <si>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</si>
  <si>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</si>
  <si>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</si>
  <si>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</si>
  <si>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</si>
  <si>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</si>
  <si>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</si>
  <si>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</si>
  <si>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</si>
  <si>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</si>
  <si>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</si>
  <si>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</si>
  <si>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</si>
  <si>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</si>
  <si>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</si>
  <si>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</si>
  <si>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</si>
  <si>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</si>
  <si>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</si>
  <si>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</si>
  <si>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</si>
  <si>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</si>
  <si>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</si>
  <si>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</si>
  <si>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</si>
  <si>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</si>
  <si>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</si>
  <si>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</si>
  <si>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</si>
  <si>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</si>
  <si>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</si>
  <si>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</si>
  <si>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</si>
  <si>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</si>
  <si>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</si>
  <si>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</si>
  <si>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</si>
  <si>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</si>
  <si>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</si>
  <si>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</si>
  <si>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</si>
  <si>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</si>
  <si>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</si>
  <si>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</si>
  <si>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</si>
  <si>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</si>
  <si>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</si>
  <si>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</si>
  <si>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</si>
  <si>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</si>
  <si>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</si>
  <si>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</si>
  <si>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</si>
  <si>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</si>
  <si>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</si>
  <si>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</si>
  <si>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</si>
  <si>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</si>
  <si>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</si>
  <si>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</si>
  <si>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</si>
  <si>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</si>
  <si>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</si>
  <si>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</si>
  <si>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</si>
  <si>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</si>
  <si>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</si>
  <si>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</si>
  <si>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</si>
  <si>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</si>
  <si>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</si>
  <si>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</si>
  <si>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</si>
  <si>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</si>
  <si>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</si>
  <si>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</si>
  <si>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</si>
  <si>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</si>
  <si>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</si>
  <si>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</si>
  <si>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</si>
  <si>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</si>
  <si>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</si>
  <si>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</si>
  <si>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</si>
  <si>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</si>
  <si>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</si>
  <si>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</si>
  <si>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</si>
  <si>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</si>
  <si>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</si>
  <si>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</si>
  <si>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</si>
  <si>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</si>
  <si>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</si>
  <si>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</si>
  <si>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</si>
  <si>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</si>
  <si>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</si>
  <si>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</si>
  <si>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</si>
  <si>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</si>
  <si>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</si>
  <si>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</si>
  <si>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</si>
  <si>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</si>
  <si>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</si>
  <si>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</si>
  <si>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</si>
  <si>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</si>
  <si>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</si>
  <si>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</si>
  <si>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</si>
  <si>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</si>
  <si>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</si>
  <si>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</si>
  <si>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</si>
  <si>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</si>
  <si>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</si>
  <si>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</si>
  <si>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</si>
  <si>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</si>
  <si>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</si>
  <si>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</si>
  <si>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</si>
  <si>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</si>
  <si>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</si>
  <si>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</si>
  <si>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</si>
  <si>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</si>
  <si>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</si>
  <si>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</si>
  <si>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</si>
  <si>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</si>
  <si>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</si>
  <si>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</si>
  <si>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</si>
  <si>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</si>
  <si>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</si>
  <si>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</si>
  <si>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</si>
  <si>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</si>
  <si>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</si>
  <si>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</si>
  <si>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</si>
  <si>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</si>
  <si>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</si>
  <si>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</si>
  <si>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</si>
  <si>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</si>
  <si>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</si>
  <si>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</si>
  <si>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</si>
  <si>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</si>
  <si>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</si>
  <si>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</si>
  <si>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</si>
  <si>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</si>
  <si>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</si>
  <si>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</si>
  <si>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</si>
  <si>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</si>
  <si>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</si>
  <si>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</si>
  <si>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</si>
  <si>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</si>
  <si>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</si>
  <si>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</si>
  <si>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</si>
  <si>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</si>
  <si>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</si>
  <si>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</si>
  <si>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</si>
  <si>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</si>
  <si>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</si>
  <si>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</si>
  <si>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</si>
  <si>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</si>
  <si>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</si>
  <si>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</si>
  <si>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</si>
  <si>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</si>
  <si>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</si>
  <si>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</si>
  <si>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</si>
  <si>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</si>
  <si>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</si>
  <si>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</si>
  <si>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</si>
  <si>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</si>
  <si>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</si>
  <si>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</si>
  <si>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</si>
  <si>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</si>
  <si>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</si>
  <si>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</si>
  <si>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</si>
  <si>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</si>
  <si>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</si>
  <si>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</si>
  <si>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</si>
  <si>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</si>
  <si>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</si>
  <si>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</si>
  <si>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</si>
  <si>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</si>
  <si>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</si>
  <si>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</si>
  <si>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</si>
  <si>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</si>
  <si>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</si>
  <si>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</si>
  <si>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</si>
  <si>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</si>
  <si>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</si>
  <si>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</si>
  <si>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</si>
  <si>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</si>
  <si>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</si>
  <si>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</si>
  <si>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</si>
  <si>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</si>
  <si>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</si>
  <si>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</si>
  <si>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</si>
  <si>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</si>
  <si>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</si>
  <si>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</si>
  <si>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</si>
  <si>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</si>
  <si>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</si>
  <si>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</si>
  <si>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</si>
  <si>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</si>
  <si>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</si>
  <si>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</si>
  <si>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</si>
  <si>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</si>
  <si>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</si>
  <si>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</si>
  <si>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</si>
  <si>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</si>
  <si>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</si>
  <si>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</si>
  <si>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</si>
  <si>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</si>
  <si>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</si>
  <si>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</si>
  <si>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</si>
  <si>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</si>
  <si>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</si>
  <si>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</si>
  <si>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</si>
  <si>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</si>
  <si>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</si>
  <si>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</si>
  <si>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</si>
  <si>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</si>
  <si>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</si>
  <si>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</si>
  <si>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</si>
  <si>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</si>
  <si>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</si>
  <si>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</si>
  <si>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</si>
  <si>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</si>
  <si>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</si>
  <si>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</si>
  <si>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</si>
  <si>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</si>
  <si>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</si>
  <si>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</si>
  <si>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</si>
  <si>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</si>
  <si>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</si>
  <si>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</si>
  <si>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</si>
  <si>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</si>
  <si>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</si>
  <si>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</si>
  <si>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</si>
  <si>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</si>
  <si>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</si>
  <si>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</si>
  <si>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</si>
  <si>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</si>
  <si>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</si>
  <si>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</si>
  <si>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</si>
  <si>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</si>
  <si>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</si>
  <si>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</si>
  <si>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</si>
  <si>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</si>
  <si>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</si>
  <si>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</si>
  <si>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</si>
  <si>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</si>
  <si>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</si>
  <si>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</si>
  <si>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</si>
  <si>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</si>
  <si>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</si>
  <si>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</si>
  <si>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</si>
  <si>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</si>
  <si>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</si>
  <si>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</si>
  <si>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</si>
  <si>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</si>
  <si>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</si>
  <si>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</si>
  <si>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</si>
  <si>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</si>
  <si>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</si>
  <si>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</si>
  <si>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</si>
  <si>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</si>
  <si>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</si>
  <si>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</si>
  <si>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</si>
  <si>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</si>
  <si>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</si>
  <si>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</si>
  <si>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</si>
  <si>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</si>
  <si>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</si>
  <si>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</si>
  <si>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</si>
  <si>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</si>
  <si>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</si>
  <si>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</si>
  <si>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</si>
  <si>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</si>
  <si>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</si>
  <si>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</si>
  <si>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</si>
  <si>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</si>
  <si>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</si>
  <si>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</si>
  <si>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</si>
  <si>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</si>
  <si>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</si>
  <si>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</si>
  <si>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</si>
  <si>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</si>
  <si>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</si>
  <si>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</si>
  <si>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</si>
  <si>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</si>
  <si>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</si>
  <si>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</si>
  <si>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</si>
  <si>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</si>
  <si>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</si>
  <si>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</si>
  <si>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</si>
  <si>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</si>
  <si>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</si>
  <si>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</si>
  <si>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</si>
  <si>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</si>
  <si>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</si>
  <si>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</si>
  <si>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</si>
  <si>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</si>
  <si>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</si>
  <si>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</si>
  <si>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</si>
  <si>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</si>
  <si>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</si>
  <si>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</si>
  <si>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</si>
  <si>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</si>
  <si>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</si>
  <si>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</si>
  <si>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</si>
  <si>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</si>
  <si>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</si>
  <si>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</si>
  <si>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</si>
  <si>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</si>
  <si>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</si>
  <si>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</si>
  <si>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</si>
  <si>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</si>
  <si>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</si>
  <si>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</si>
  <si>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</si>
  <si>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</si>
  <si>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</si>
  <si>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</si>
  <si>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</si>
  <si>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</si>
  <si>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</si>
  <si>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</si>
  <si>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</si>
  <si>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</si>
  <si>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</si>
  <si>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</si>
  <si>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</si>
  <si>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</si>
  <si>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</si>
  <si>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</si>
  <si>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</si>
  <si>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</si>
  <si>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</si>
  <si>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</si>
  <si>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</si>
  <si>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</si>
  <si>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</si>
  <si>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</si>
  <si>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</si>
  <si>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</si>
  <si>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</si>
  <si>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</si>
  <si>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</si>
  <si>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</si>
  <si>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</si>
  <si>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</si>
  <si>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</si>
  <si>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</si>
  <si>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</si>
  <si>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</si>
  <si>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</si>
  <si>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</si>
  <si>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</si>
  <si>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</si>
  <si>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</si>
  <si>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</si>
  <si>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</si>
  <si>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</si>
  <si>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</si>
  <si>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</si>
  <si>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</si>
  <si>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</si>
  <si>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</si>
  <si>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</si>
  <si>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</si>
  <si>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</si>
  <si>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</si>
  <si>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</si>
  <si>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</si>
  <si>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</si>
  <si>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</si>
  <si>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</si>
  <si>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</si>
  <si>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</si>
  <si>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</si>
  <si>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</si>
  <si>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</si>
  <si>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</si>
  <si>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</si>
  <si>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</si>
  <si>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</si>
  <si>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</si>
  <si>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</si>
  <si>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</si>
  <si>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</si>
  <si>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</si>
  <si>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</si>
  <si>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</si>
  <si>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</si>
  <si>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</si>
  <si>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</si>
  <si>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</si>
  <si>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</si>
  <si>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</si>
  <si>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</si>
  <si>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</si>
  <si>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</si>
  <si>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</si>
  <si>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</si>
  <si>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</si>
  <si>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</si>
  <si>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</si>
  <si>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</si>
  <si>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</si>
  <si>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</si>
  <si>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</si>
  <si>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</si>
  <si>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</si>
  <si>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</si>
  <si>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</si>
  <si>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</si>
  <si>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</si>
  <si>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</si>
  <si>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</si>
  <si>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</si>
  <si>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</si>
  <si>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</si>
  <si>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</si>
  <si>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</si>
  <si>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</si>
  <si>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</si>
  <si>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</si>
  <si>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</si>
  <si>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</si>
  <si>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</si>
  <si>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</si>
  <si>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</si>
  <si>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</si>
  <si>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</si>
  <si>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</si>
  <si>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</si>
  <si>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</si>
  <si>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</si>
  <si>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</si>
  <si>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</si>
  <si>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</si>
  <si>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</si>
  <si>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</si>
  <si>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</si>
  <si>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</si>
  <si>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</si>
  <si>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</si>
  <si>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</si>
  <si>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</si>
  <si>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</si>
  <si>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</si>
  <si>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</si>
  <si>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</si>
  <si>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</si>
  <si>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</si>
  <si>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</si>
  <si>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</si>
  <si>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</si>
  <si>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</si>
  <si>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</si>
  <si>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</si>
  <si>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</si>
  <si>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</si>
  <si>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</si>
  <si>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</si>
  <si>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</si>
  <si>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</si>
  <si>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</si>
  <si>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</si>
  <si>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</si>
  <si>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</si>
  <si>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</si>
  <si>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</si>
  <si>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</si>
  <si>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</si>
  <si>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</si>
  <si>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</si>
  <si>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</si>
  <si>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</si>
  <si>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</si>
  <si>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</si>
  <si>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</si>
  <si>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</si>
  <si>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</si>
  <si>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</si>
  <si>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</si>
  <si>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</si>
  <si>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</si>
  <si>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</si>
  <si>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</si>
  <si>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</si>
  <si>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</si>
  <si>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</si>
  <si>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</si>
  <si>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</si>
  <si>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</si>
  <si>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</si>
  <si>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</si>
  <si>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</si>
  <si>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</si>
  <si>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</si>
  <si>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</si>
  <si>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</si>
  <si>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</si>
  <si>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</si>
  <si>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</si>
  <si>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</si>
  <si>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</si>
  <si>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</si>
  <si>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</si>
  <si>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</si>
  <si>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</si>
  <si>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</si>
  <si>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</si>
  <si>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</si>
  <si>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</si>
  <si>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</si>
  <si>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</si>
  <si>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</si>
  <si>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</si>
  <si>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</si>
  <si>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</si>
  <si>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</si>
  <si>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</si>
  <si>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</si>
  <si>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</si>
  <si>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</si>
  <si>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</si>
  <si>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</si>
  <si>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</si>
  <si>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</si>
  <si>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</si>
  <si>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</si>
  <si>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</si>
  <si>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</si>
  <si>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</si>
  <si>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</si>
  <si>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</si>
  <si>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</si>
  <si>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</si>
  <si>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</si>
  <si>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</si>
  <si>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</si>
  <si>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</si>
  <si>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</si>
  <si>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</si>
  <si>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</si>
  <si>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</si>
  <si>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</si>
  <si>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</si>
  <si>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</si>
  <si>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</si>
  <si>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</si>
  <si>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</si>
  <si>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</si>
  <si>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</si>
  <si>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</si>
  <si>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</si>
  <si>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</si>
  <si>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</si>
  <si>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</si>
  <si>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</si>
  <si>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</si>
  <si>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</si>
  <si>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</si>
  <si>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</si>
  <si>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</si>
  <si>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</si>
  <si>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</si>
  <si>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</si>
  <si>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</si>
  <si>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</si>
  <si>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</si>
  <si>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</si>
  <si>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</si>
  <si>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</si>
  <si>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</si>
  <si>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</si>
  <si>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</si>
  <si>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</si>
  <si>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</si>
  <si>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</si>
  <si>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</si>
  <si>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</si>
  <si>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</si>
  <si>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</si>
  <si>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</si>
  <si>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</si>
  <si>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</si>
  <si>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</si>
  <si>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</si>
  <si>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</si>
  <si>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</si>
  <si>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</si>
  <si>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</si>
  <si>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</si>
  <si>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</si>
  <si>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</si>
  <si>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</si>
  <si>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</si>
  <si>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</si>
  <si>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</si>
  <si>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</si>
  <si>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</si>
  <si>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</si>
  <si>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</si>
  <si>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</si>
  <si>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</si>
  <si>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</si>
  <si>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</si>
  <si>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</si>
  <si>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</si>
  <si>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</si>
  <si>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</si>
  <si>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</si>
  <si>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</si>
  <si>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</si>
  <si>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</si>
  <si>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</si>
  <si>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</si>
  <si>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</si>
  <si>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</si>
  <si>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</si>
  <si>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</si>
  <si>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</si>
  <si>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</si>
  <si>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</si>
  <si>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</si>
  <si>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</si>
  <si>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</si>
  <si>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</si>
  <si>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</si>
  <si>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</si>
  <si>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</si>
  <si>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</si>
  <si>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</si>
  <si>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</si>
  <si>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</si>
  <si>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</si>
  <si>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</si>
  <si>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</si>
  <si>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</si>
  <si>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</si>
  <si>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</si>
  <si>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</si>
  <si>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</si>
  <si>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</si>
  <si>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</si>
  <si>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</si>
  <si>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</si>
  <si>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</si>
  <si>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</si>
  <si>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</si>
  <si>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</si>
  <si>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</si>
  <si>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</si>
  <si>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</si>
  <si>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</si>
  <si>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</si>
  <si>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</si>
  <si>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</si>
  <si>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</si>
  <si>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</si>
  <si>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</si>
  <si>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</si>
  <si>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</si>
  <si>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</si>
  <si>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</si>
  <si>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</si>
  <si>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</si>
  <si>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</si>
  <si>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</si>
  <si>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</si>
  <si>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</si>
  <si>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</si>
  <si>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</si>
  <si>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</si>
  <si>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</si>
  <si>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</si>
  <si>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</si>
  <si>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</si>
  <si>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</si>
  <si>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</si>
  <si>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</si>
  <si>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</si>
  <si>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</si>
  <si>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</si>
  <si>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</si>
  <si>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</si>
  <si>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</si>
  <si>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</si>
  <si>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</si>
  <si>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</si>
  <si>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</si>
  <si>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</si>
  <si>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</si>
  <si>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</si>
  <si>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</si>
  <si>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</si>
  <si>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</si>
  <si>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</si>
  <si>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</si>
  <si>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</si>
  <si>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</si>
  <si>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</si>
  <si>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</si>
  <si>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</si>
  <si>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</si>
  <si>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</si>
  <si>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</si>
  <si>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</si>
  <si>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</si>
  <si>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</si>
  <si>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</si>
  <si>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</si>
  <si>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</si>
  <si>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</si>
  <si>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</si>
  <si>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</si>
  <si>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</si>
  <si>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</si>
  <si>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</si>
  <si>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</si>
  <si>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</si>
  <si>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</si>
  <si>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</si>
  <si>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</si>
  <si>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</si>
  <si>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</si>
  <si>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</si>
  <si>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</si>
  <si>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</si>
  <si>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</si>
  <si>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</si>
  <si>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</si>
  <si>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</si>
  <si>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</si>
  <si>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</si>
  <si>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</si>
  <si>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</si>
  <si>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</si>
  <si>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</si>
  <si>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</si>
  <si>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</si>
  <si>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</si>
  <si>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</si>
  <si>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</si>
  <si>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</si>
  <si>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</si>
  <si>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</si>
  <si>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</si>
  <si>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</si>
  <si>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</si>
  <si>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</si>
  <si>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</si>
  <si>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</si>
  <si>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</si>
  <si>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</si>
  <si>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</si>
  <si>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</si>
  <si>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</si>
  <si>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</si>
  <si>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</si>
  <si>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</si>
  <si>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</si>
  <si>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</si>
  <si>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</si>
  <si>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</si>
  <si>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</si>
  <si>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</si>
  <si>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</si>
  <si>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</si>
  <si>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</si>
  <si>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</si>
  <si>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</si>
  <si>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</si>
  <si>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</si>
  <si>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</si>
  <si>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</si>
  <si>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</si>
  <si>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</si>
  <si>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</si>
  <si>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</si>
  <si>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</si>
  <si>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</si>
  <si>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</si>
  <si>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</si>
  <si>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</si>
  <si>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</si>
  <si>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</si>
  <si>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</si>
  <si>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</si>
  <si>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</si>
  <si>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</si>
  <si>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</si>
  <si>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</si>
  <si>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</si>
  <si>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</si>
  <si>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</si>
  <si>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</si>
  <si>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</si>
  <si>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</si>
  <si>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</si>
  <si>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</si>
  <si>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</si>
  <si>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</si>
  <si>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</si>
  <si>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</si>
  <si>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</si>
  <si>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</si>
  <si>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</si>
  <si>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</si>
  <si>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</si>
  <si>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</si>
  <si>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</si>
  <si>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</si>
  <si>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</si>
  <si>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</si>
  <si>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</si>
  <si>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</si>
  <si>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</si>
  <si>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</si>
  <si>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</si>
  <si>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</si>
  <si>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</si>
  <si>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</si>
  <si>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</si>
  <si>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</si>
  <si>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</si>
  <si>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</si>
  <si>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</si>
  <si>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</si>
  <si>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</si>
  <si>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</si>
  <si>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</si>
  <si>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</si>
  <si>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</si>
  <si>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</si>
  <si>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</si>
  <si>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</si>
  <si>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</si>
  <si>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</si>
  <si>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</si>
  <si>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</si>
  <si>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</si>
  <si>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</si>
  <si>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</si>
  <si>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</si>
  <si>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</si>
  <si>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</si>
  <si>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</si>
  <si>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</si>
  <si>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</si>
  <si>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</si>
  <si>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</si>
  <si>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</si>
  <si>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</si>
  <si>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</si>
  <si>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</si>
  <si>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</si>
  <si>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</si>
  <si>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</si>
  <si>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</si>
  <si>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</si>
  <si>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</si>
  <si>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</si>
  <si>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</si>
  <si>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</si>
  <si>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</si>
  <si>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</si>
  <si>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</si>
  <si>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</si>
  <si>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</si>
  <si>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</si>
  <si>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</si>
  <si>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</si>
  <si>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</si>
  <si>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</si>
  <si>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</si>
  <si>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</si>
  <si>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</si>
  <si>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</si>
  <si>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</si>
  <si>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</si>
  <si>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</si>
  <si>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</si>
  <si>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</si>
  <si>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</si>
  <si>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</si>
  <si>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</si>
  <si>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</si>
  <si>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</si>
  <si>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</si>
  <si>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</si>
  <si>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</si>
  <si>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</si>
  <si>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</si>
  <si>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</si>
  <si>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</si>
  <si>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</si>
  <si>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</si>
  <si>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</si>
  <si>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</si>
  <si>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</si>
  <si>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</si>
  <si>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</si>
  <si>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</si>
  <si>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</si>
  <si>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</si>
  <si>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</si>
  <si>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</si>
  <si>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</si>
  <si>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</si>
  <si>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</si>
  <si>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</si>
  <si>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</si>
  <si>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</si>
  <si>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</si>
  <si>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</si>
  <si>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</si>
  <si>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</si>
  <si>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</si>
  <si>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</si>
  <si>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</si>
  <si>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</si>
  <si>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</si>
  <si>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</si>
  <si>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</si>
  <si>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</si>
  <si>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</si>
  <si>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</si>
  <si>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</si>
  <si>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</si>
  <si>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</si>
  <si>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</si>
  <si>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</si>
  <si>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</si>
  <si>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</si>
  <si>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</si>
  <si>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</si>
  <si>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</si>
  <si>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</si>
  <si>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</si>
  <si>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</si>
  <si>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</si>
  <si>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</si>
  <si>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</si>
  <si>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</si>
  <si>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</si>
  <si>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</si>
  <si>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</si>
  <si>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</si>
  <si>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</si>
  <si>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</si>
  <si>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</si>
  <si>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</si>
  <si>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</si>
  <si>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</si>
  <si>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</si>
  <si>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</si>
  <si>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</si>
  <si>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</si>
  <si>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</si>
  <si>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</si>
  <si>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</si>
  <si>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</si>
  <si>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</si>
  <si>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</si>
  <si>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</si>
  <si>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</si>
  <si>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</si>
  <si>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</si>
  <si>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</si>
  <si>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</si>
  <si>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</si>
  <si>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</si>
  <si>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</si>
  <si>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</si>
  <si>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</si>
  <si>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</si>
  <si>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</si>
  <si>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</si>
  <si>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</si>
  <si>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</si>
  <si>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</si>
  <si>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</si>
  <si>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</si>
  <si>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</si>
  <si>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</si>
  <si>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</si>
  <si>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</si>
  <si>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</si>
  <si>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</si>
  <si>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</si>
  <si>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</si>
  <si>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</si>
  <si>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</si>
  <si>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</si>
  <si>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</si>
  <si>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</si>
  <si>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</si>
  <si>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</si>
  <si>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</si>
  <si>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</si>
  <si>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</si>
  <si>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</si>
  <si>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</si>
  <si>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</si>
  <si>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</si>
  <si>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</si>
  <si>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</si>
  <si>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</si>
  <si>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</si>
  <si>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</si>
  <si>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</si>
  <si>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</si>
  <si>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</si>
  <si>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</si>
  <si>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</si>
  <si>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</si>
  <si>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</si>
  <si>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</si>
  <si>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</si>
  <si>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</si>
  <si>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</si>
  <si>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</si>
  <si>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</si>
  <si>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</si>
  <si>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</si>
  <si>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</si>
  <si>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</si>
  <si>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</si>
  <si>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</si>
  <si>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</si>
  <si>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</si>
  <si>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</si>
  <si>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</si>
  <si>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</si>
  <si>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</si>
  <si>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</si>
  <si>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</si>
  <si>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</si>
  <si>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</si>
  <si>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</si>
  <si>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</si>
  <si>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</si>
  <si>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</si>
  <si>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</si>
  <si>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</si>
  <si>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</si>
  <si>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</si>
  <si>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</si>
  <si>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</si>
  <si>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</si>
  <si>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</si>
  <si>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</si>
  <si>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</si>
  <si>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</si>
  <si>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</si>
  <si>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</si>
  <si>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</si>
  <si>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</si>
  <si>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</si>
  <si>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</si>
  <si>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</si>
  <si>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</si>
  <si>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</si>
  <si>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</si>
  <si>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</si>
  <si>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</si>
  <si>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</si>
  <si>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</si>
  <si>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</si>
  <si>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</si>
  <si>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</si>
  <si>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</si>
  <si>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</si>
  <si>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</si>
  <si>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</si>
  <si>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</si>
  <si>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</si>
  <si>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</si>
  <si>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</si>
  <si>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</si>
  <si>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</si>
  <si>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</si>
  <si>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</si>
  <si>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</si>
  <si>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</si>
  <si>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</si>
  <si>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</si>
  <si>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</si>
  <si>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</si>
  <si>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</si>
  <si>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</si>
  <si>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</si>
  <si>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</si>
  <si>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</si>
  <si>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</si>
  <si>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</si>
  <si>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</si>
  <si>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</si>
  <si>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</si>
  <si>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</si>
  <si>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</si>
  <si>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</si>
  <si>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</si>
  <si>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</si>
  <si>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</si>
  <si>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</si>
  <si>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</si>
  <si>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</si>
  <si>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</si>
  <si>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</si>
  <si>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</si>
  <si>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</si>
  <si>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</si>
  <si>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</si>
  <si>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</si>
  <si>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</si>
  <si>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</si>
  <si>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</si>
  <si>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</si>
  <si>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</si>
  <si>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</si>
  <si>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</si>
  <si>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</si>
  <si>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</si>
  <si>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</si>
  <si>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</si>
  <si>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</si>
  <si>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</si>
  <si>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</si>
  <si>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</si>
  <si>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</si>
  <si>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</si>
  <si>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</si>
  <si>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</si>
  <si>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</si>
  <si>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</si>
  <si>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</si>
  <si>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</si>
  <si>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</si>
  <si>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</si>
  <si>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</si>
  <si>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</si>
  <si>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</si>
  <si>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</si>
  <si>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</si>
  <si>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</si>
  <si>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</si>
  <si>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</si>
  <si>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</si>
  <si>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</si>
  <si>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</si>
  <si>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</si>
  <si>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</si>
  <si>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</si>
  <si>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</si>
  <si>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</si>
  <si>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</si>
  <si>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</si>
  <si>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</si>
  <si>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</si>
  <si>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</si>
  <si>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</si>
  <si>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</si>
  <si>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</si>
  <si>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</si>
  <si>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</si>
  <si>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</si>
  <si>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</si>
  <si>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</si>
  <si>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</si>
  <si>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</si>
  <si>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</si>
  <si>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</si>
  <si>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</si>
  <si>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</si>
  <si>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</si>
  <si>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</si>
  <si>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</si>
  <si>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</si>
  <si>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</si>
  <si>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</si>
  <si>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</si>
  <si>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</si>
  <si>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</si>
  <si>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</si>
  <si>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</si>
  <si>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</si>
  <si>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</si>
  <si>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</si>
  <si>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</si>
  <si>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</si>
  <si>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</si>
  <si>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</si>
  <si>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</si>
  <si>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</si>
  <si>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</si>
  <si>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</si>
  <si>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</si>
  <si>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</si>
  <si>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</si>
  <si>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</si>
  <si>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</si>
  <si>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</si>
  <si>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</si>
  <si>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</si>
  <si>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</si>
  <si>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</si>
  <si>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</si>
  <si>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</si>
  <si>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</si>
  <si>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</si>
  <si>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</si>
  <si>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</si>
  <si>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</si>
  <si>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</si>
  <si>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</si>
  <si>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</si>
  <si>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</si>
  <si>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</si>
  <si>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</si>
  <si>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</si>
  <si>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</si>
  <si>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</si>
  <si>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</si>
  <si>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</si>
  <si>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</si>
  <si>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</si>
  <si>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</si>
  <si>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</si>
  <si>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</si>
  <si>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</si>
  <si>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</si>
  <si>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</si>
  <si>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</si>
  <si>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</si>
  <si>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</si>
  <si>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</si>
  <si>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</si>
  <si>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</si>
  <si>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</si>
  <si>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</si>
  <si>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</si>
  <si>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</si>
  <si>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</si>
  <si>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</si>
  <si>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</si>
  <si>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</si>
  <si>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</si>
  <si>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</si>
  <si>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</si>
  <si>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</si>
  <si>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</si>
  <si>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</si>
  <si>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</si>
  <si>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</si>
  <si>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</si>
  <si>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</si>
  <si>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</si>
  <si>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</si>
  <si>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</si>
  <si>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</si>
  <si>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</si>
  <si>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</si>
  <si>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</si>
  <si>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</si>
  <si>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</si>
  <si>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</si>
  <si>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</si>
  <si>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</si>
  <si>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</si>
  <si>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</si>
  <si>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</si>
  <si>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</si>
  <si>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</si>
  <si>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</si>
  <si>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</si>
  <si>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</si>
  <si>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</si>
  <si>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</si>
  <si>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</si>
  <si>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</si>
  <si>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</si>
  <si>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</si>
  <si>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</si>
  <si>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</si>
  <si>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</si>
  <si>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</si>
  <si>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</si>
  <si>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</si>
  <si>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</si>
  <si>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</si>
  <si>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</si>
  <si>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</si>
  <si>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</si>
  <si>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</si>
  <si>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</si>
  <si>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</si>
  <si>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</si>
  <si>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</si>
  <si>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</si>
  <si>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</si>
  <si>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</si>
  <si>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</si>
  <si>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</si>
  <si>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</si>
  <si>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</si>
  <si>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</si>
  <si>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</si>
  <si>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</si>
  <si>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</si>
  <si>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</si>
  <si>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</si>
  <si>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</si>
  <si>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</si>
  <si>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</si>
  <si>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</si>
  <si>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</si>
  <si>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</si>
  <si>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</si>
  <si>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</si>
  <si>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</si>
  <si>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</si>
  <si>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</si>
  <si>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</si>
  <si>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</si>
  <si>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</si>
  <si>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</si>
  <si>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</si>
  <si>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</si>
  <si>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</si>
  <si>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</si>
  <si>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</si>
  <si>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</si>
  <si>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</si>
  <si>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</si>
  <si>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</si>
  <si>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</si>
  <si>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</si>
  <si>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</si>
  <si>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</si>
  <si>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</si>
  <si>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</si>
  <si>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</si>
  <si>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</si>
  <si>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</si>
  <si>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</si>
  <si>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</si>
  <si>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</si>
  <si>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</si>
  <si>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</si>
  <si>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</si>
  <si>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</si>
  <si>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</si>
  <si>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</si>
  <si>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</si>
  <si>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</si>
  <si>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</si>
  <si>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</si>
  <si>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</si>
  <si>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</si>
  <si>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</si>
  <si>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</si>
  <si>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</si>
  <si>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</si>
  <si>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</si>
  <si>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</si>
  <si>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</si>
  <si>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</si>
  <si>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</si>
  <si>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</si>
  <si>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</si>
  <si>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</si>
  <si>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</si>
  <si>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</si>
  <si>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</si>
  <si>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</si>
  <si>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</si>
  <si>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</si>
  <si>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</si>
  <si>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</si>
  <si>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</si>
  <si>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</si>
  <si>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</si>
  <si>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</si>
  <si>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</si>
  <si>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</si>
  <si>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</si>
  <si>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</si>
  <si>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</si>
  <si>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</si>
  <si>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</si>
  <si>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</si>
  <si>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</si>
  <si>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</si>
  <si>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</si>
  <si>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</si>
  <si>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</si>
  <si>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</si>
  <si>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</si>
  <si>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</si>
  <si>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</si>
  <si>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</si>
  <si>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</si>
  <si>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</si>
  <si>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</si>
  <si>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</si>
  <si>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</si>
  <si>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</si>
  <si>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</si>
  <si>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</si>
  <si>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</si>
  <si>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</si>
  <si>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</si>
  <si>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</si>
  <si>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</si>
  <si>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</si>
  <si>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</si>
  <si>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</si>
  <si>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</si>
  <si>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</si>
  <si>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</si>
  <si>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</si>
  <si>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</si>
  <si>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</si>
  <si>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</si>
  <si>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</si>
  <si>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</si>
  <si>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</si>
  <si>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</si>
  <si>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</si>
  <si>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</si>
  <si>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</si>
  <si>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</si>
  <si>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</si>
  <si>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</si>
  <si>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</si>
  <si>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</si>
  <si>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</si>
  <si>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</si>
  <si>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</si>
  <si>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</si>
  <si>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</si>
  <si>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</si>
  <si>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</si>
  <si>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</si>
  <si>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</si>
  <si>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</si>
  <si>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</si>
  <si>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</si>
  <si>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</si>
  <si>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</si>
  <si>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</si>
  <si>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</si>
  <si>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</si>
  <si>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</si>
  <si>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</si>
  <si>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</si>
  <si>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</si>
  <si>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</si>
  <si>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</si>
  <si>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</si>
  <si>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</si>
  <si>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</si>
  <si>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</si>
  <si>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</si>
  <si>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</si>
  <si>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</si>
  <si>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</si>
  <si>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</si>
  <si>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</si>
  <si>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</si>
  <si>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</si>
  <si>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</si>
  <si>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</si>
  <si>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</si>
  <si>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</si>
  <si>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</si>
  <si>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</si>
  <si>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</si>
  <si>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</si>
  <si>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</si>
  <si>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</si>
  <si>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</si>
  <si>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</si>
  <si>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</si>
  <si>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</si>
  <si>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</si>
  <si>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</si>
  <si>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</si>
  <si>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</si>
  <si>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</si>
  <si>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</si>
  <si>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</si>
  <si>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</si>
  <si>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</si>
  <si>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</si>
  <si>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</si>
  <si>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</si>
  <si>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</si>
  <si>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</si>
  <si>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</si>
  <si>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</si>
  <si>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</si>
  <si>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</si>
  <si>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</si>
  <si>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</si>
  <si>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</si>
  <si>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</si>
  <si>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</si>
  <si>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</si>
  <si>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</si>
  <si>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</si>
  <si>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</si>
  <si>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</si>
  <si>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</si>
  <si>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</si>
  <si>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</si>
  <si>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</si>
  <si>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</si>
  <si>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</si>
  <si>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</si>
  <si>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</si>
  <si>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</si>
  <si>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</si>
  <si>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</si>
  <si>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</si>
  <si>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</si>
  <si>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</si>
  <si>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</si>
  <si>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</si>
  <si>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</si>
  <si>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</si>
  <si>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</si>
  <si>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</si>
  <si>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</si>
  <si>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</si>
  <si>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</si>
  <si>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</si>
  <si>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</si>
  <si>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</si>
  <si>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</si>
  <si>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</si>
  <si>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</si>
  <si>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</si>
  <si>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</si>
  <si>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</si>
  <si>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</si>
  <si>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</si>
  <si>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</si>
  <si>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</si>
  <si>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</si>
  <si>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</si>
  <si>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</si>
  <si>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</si>
  <si>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</si>
  <si>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</si>
  <si>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</si>
  <si>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</si>
  <si>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</si>
  <si>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</si>
  <si>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</si>
  <si>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</si>
  <si>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</si>
  <si>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</si>
  <si>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</si>
  <si>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</si>
  <si>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</si>
  <si>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</si>
  <si>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</si>
  <si>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</si>
  <si>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</si>
  <si>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</si>
  <si>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</si>
  <si>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</si>
  <si>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</si>
  <si>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</si>
  <si>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</si>
  <si>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</si>
  <si>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</si>
  <si>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</si>
  <si>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</si>
  <si>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</si>
  <si>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</si>
  <si>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</si>
  <si>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</si>
  <si>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</si>
  <si>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</si>
  <si>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</si>
  <si>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</si>
  <si>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</si>
  <si>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</si>
  <si>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</si>
  <si>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</si>
  <si>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</si>
  <si>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</si>
  <si>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</si>
  <si>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</si>
  <si>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</si>
  <si>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</si>
  <si>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</si>
  <si>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</si>
  <si>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</si>
  <si>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</si>
  <si>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</si>
  <si>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</si>
  <si>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</si>
  <si>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</si>
  <si>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</si>
  <si>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</si>
  <si>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</si>
  <si>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</si>
  <si>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</si>
  <si>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</si>
  <si>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</si>
  <si>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</si>
  <si>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</si>
  <si>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</si>
  <si>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</si>
  <si>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</si>
  <si>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</si>
  <si>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</si>
  <si>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</si>
  <si>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</si>
  <si>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</si>
  <si>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</si>
  <si>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</si>
  <si>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</si>
  <si>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</si>
  <si>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</si>
  <si>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</si>
  <si>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</si>
  <si>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</si>
  <si>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</si>
  <si>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</si>
  <si>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</si>
  <si>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</si>
  <si>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</si>
  <si>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</si>
  <si>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</si>
  <si>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</si>
  <si>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</si>
  <si>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</si>
  <si>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</si>
  <si>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</si>
  <si>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</si>
  <si>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</si>
  <si>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</si>
  <si>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</si>
  <si>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</si>
  <si>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</si>
  <si>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</si>
  <si>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</si>
  <si>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</si>
  <si>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</si>
  <si>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</si>
  <si>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</si>
  <si>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</si>
  <si>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</si>
  <si>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</si>
  <si>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</si>
  <si>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</si>
  <si>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</si>
  <si>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</si>
  <si>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</si>
  <si>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</si>
  <si>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</si>
  <si>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</si>
  <si>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</si>
  <si>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</si>
  <si>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</si>
  <si>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</si>
  <si>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</si>
  <si>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</si>
  <si>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</si>
  <si>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</si>
  <si>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</si>
  <si>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</si>
  <si>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</si>
  <si>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</si>
  <si>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</si>
  <si>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</si>
  <si>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</si>
  <si>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</si>
  <si>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</si>
  <si>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</si>
  <si>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</si>
  <si>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</si>
  <si>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</si>
  <si>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</si>
  <si>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</si>
  <si>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</si>
  <si>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</si>
  <si>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</si>
  <si>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</si>
  <si>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</si>
  <si>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</si>
  <si>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</si>
  <si>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</si>
  <si>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</si>
  <si>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</si>
  <si>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</si>
  <si>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</si>
  <si>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</si>
  <si>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</si>
  <si>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</si>
  <si>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</si>
  <si>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</si>
  <si>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</si>
  <si>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</si>
  <si>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</si>
  <si>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</si>
  <si>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</si>
  <si>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</si>
  <si>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</si>
  <si>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</si>
  <si>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</si>
  <si>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</si>
  <si>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</si>
  <si>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</si>
  <si>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</si>
  <si>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</si>
  <si>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</si>
  <si>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</si>
  <si>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</si>
  <si>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</si>
  <si>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</si>
  <si>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</si>
  <si>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</si>
  <si>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</si>
  <si>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</si>
  <si>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</si>
  <si>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</si>
  <si>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</si>
  <si>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</si>
  <si>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</si>
  <si>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</si>
  <si>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</si>
  <si>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</si>
  <si>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</si>
  <si>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</si>
  <si>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</si>
  <si>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</si>
  <si>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</si>
  <si>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</si>
  <si>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</si>
  <si>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</si>
  <si>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</si>
  <si>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</si>
  <si>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</si>
  <si>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</si>
  <si>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</si>
  <si>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</si>
  <si>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</si>
  <si>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</si>
  <si>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</si>
  <si>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</si>
  <si>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</si>
  <si>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</si>
  <si>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</si>
  <si>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</si>
  <si>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</si>
  <si>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</si>
  <si>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</si>
  <si>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</si>
  <si>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</si>
  <si>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</si>
  <si>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</si>
  <si>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</si>
  <si>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</si>
  <si>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</si>
  <si>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</si>
  <si>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</si>
  <si>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</si>
  <si>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</si>
  <si>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</si>
  <si>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</si>
  <si>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</si>
  <si>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</si>
  <si>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</si>
  <si>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</si>
  <si>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</si>
  <si>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</si>
  <si>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</si>
  <si>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</si>
  <si>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</si>
  <si>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</si>
  <si>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</si>
  <si>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</si>
  <si>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</si>
  <si>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</si>
  <si>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</si>
  <si>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</si>
  <si>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</si>
  <si>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</si>
  <si>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</si>
  <si>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</si>
  <si>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</si>
  <si>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</si>
  <si>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</si>
  <si>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</si>
  <si>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</si>
  <si>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</si>
  <si>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</si>
  <si>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</si>
  <si>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</si>
  <si>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</si>
  <si>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</si>
  <si>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</si>
  <si>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</si>
  <si>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</si>
  <si>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</si>
  <si>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</si>
  <si>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</si>
  <si>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</si>
  <si>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</si>
  <si>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</si>
  <si>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</si>
  <si>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</si>
  <si>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</si>
  <si>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</si>
  <si>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</si>
  <si>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</si>
  <si>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</si>
  <si>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</si>
  <si>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</si>
  <si>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</si>
  <si>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</si>
  <si>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</si>
  <si>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</si>
  <si>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</si>
  <si>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</si>
  <si>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</si>
  <si>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</si>
  <si>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</si>
  <si>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</si>
  <si>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</si>
  <si>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</si>
  <si>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</si>
  <si>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</si>
  <si>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</si>
  <si>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</si>
  <si>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</si>
  <si>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</si>
  <si>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</si>
  <si>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</si>
  <si>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</si>
  <si>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</si>
  <si>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</si>
  <si>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</si>
  <si>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</si>
  <si>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</si>
  <si>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</si>
  <si>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</si>
  <si>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</si>
  <si>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</si>
  <si>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</si>
  <si>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</si>
  <si>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</si>
  <si>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</si>
  <si>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</si>
  <si>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</si>
  <si>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</si>
  <si>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</si>
  <si>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</si>
  <si>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</si>
  <si>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</si>
  <si>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</si>
  <si>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</si>
  <si>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</si>
  <si>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</si>
  <si>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</si>
  <si>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</si>
  <si>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</si>
  <si>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</si>
  <si>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</si>
  <si>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</si>
  <si>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</si>
  <si>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</si>
  <si>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</si>
  <si>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</si>
  <si>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</si>
  <si>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</si>
  <si>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</si>
  <si>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</si>
  <si>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</si>
  <si>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</si>
  <si>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</si>
  <si>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</si>
  <si>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</si>
  <si>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</si>
  <si>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</si>
  <si>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</si>
  <si>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</si>
  <si>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</si>
  <si>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</si>
  <si>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</si>
  <si>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</si>
  <si>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</si>
  <si>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</si>
  <si>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</si>
  <si>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</si>
  <si>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</si>
  <si>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</si>
  <si>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</si>
  <si>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</si>
  <si>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</si>
  <si>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</si>
  <si>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</si>
  <si>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</si>
  <si>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</si>
  <si>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</si>
  <si>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</si>
  <si>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</si>
  <si>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</si>
  <si>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</si>
  <si>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</si>
  <si>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</si>
  <si>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</si>
  <si>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</si>
  <si>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</si>
  <si>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</si>
  <si>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</si>
  <si>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</si>
  <si>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</si>
  <si>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</si>
  <si>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</si>
  <si>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</si>
  <si>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</si>
  <si>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</si>
  <si>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</si>
  <si>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</si>
  <si>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</si>
  <si>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</si>
  <si>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</si>
  <si>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</si>
  <si>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</si>
  <si>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</si>
  <si>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</si>
  <si>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</si>
  <si>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</si>
  <si>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</si>
  <si>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</si>
  <si>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</si>
  <si>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</si>
  <si>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</si>
  <si>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</si>
  <si>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</si>
  <si>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</si>
  <si>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</si>
  <si>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</si>
  <si>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</si>
  <si>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</si>
  <si>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</si>
  <si>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</si>
  <si>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</si>
  <si>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</si>
  <si>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</si>
  <si>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</si>
  <si>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</si>
  <si>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</si>
  <si>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</si>
  <si>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</si>
  <si>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</si>
  <si>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</si>
  <si>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</si>
  <si>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</si>
  <si>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</si>
  <si>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</si>
  <si>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</si>
  <si>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</si>
  <si>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</si>
  <si>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</si>
  <si>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</si>
  <si>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</si>
  <si>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</si>
  <si>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</si>
  <si>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</si>
  <si>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</si>
  <si>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</si>
  <si>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</si>
  <si>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</si>
  <si>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</si>
  <si>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</si>
  <si>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</si>
  <si>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</si>
  <si>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</si>
  <si>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</si>
  <si>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</si>
  <si>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</si>
  <si>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</si>
  <si>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</si>
  <si>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</si>
  <si>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</si>
  <si>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</si>
  <si>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</si>
  <si>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</si>
  <si>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</si>
  <si>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</si>
  <si>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</si>
  <si>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</si>
  <si>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</si>
  <si>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</si>
  <si>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</si>
  <si>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</si>
  <si>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</si>
  <si>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</si>
  <si>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</si>
  <si>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</si>
  <si>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</si>
  <si>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</si>
  <si>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</si>
  <si>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</si>
  <si>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</si>
  <si>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</si>
  <si>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</si>
  <si>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</si>
  <si>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</si>
  <si>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</si>
  <si>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</si>
  <si>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</si>
  <si>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</si>
  <si>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</si>
  <si>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</si>
  <si>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</si>
  <si>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</si>
  <si>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</si>
  <si>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</si>
  <si>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</si>
  <si>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</si>
  <si>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</si>
  <si>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</si>
  <si>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</si>
  <si>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</si>
  <si>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</si>
  <si>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</si>
  <si>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</si>
  <si>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</si>
  <si>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</si>
  <si>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</si>
  <si>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</si>
  <si>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</si>
  <si>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</si>
  <si>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</si>
  <si>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</si>
  <si>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</si>
  <si>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</si>
  <si>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</si>
  <si>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</si>
  <si>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</si>
  <si>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</si>
  <si>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</si>
  <si>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</si>
  <si>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</si>
  <si>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</si>
  <si>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</si>
  <si>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</si>
  <si>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</si>
  <si>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</si>
  <si>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</si>
  <si>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</si>
  <si>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</si>
  <si>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</si>
  <si>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</si>
  <si>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</si>
  <si>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</si>
  <si>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</si>
  <si>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</si>
  <si>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</si>
  <si>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</si>
  <si>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</si>
  <si>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</si>
  <si>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</si>
  <si>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</si>
  <si>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</si>
  <si>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</si>
  <si>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</si>
  <si>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</si>
  <si>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</si>
  <si>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</si>
  <si>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</si>
  <si>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</si>
  <si>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</si>
  <si>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</si>
  <si>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</si>
  <si>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</si>
  <si>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</si>
  <si>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</si>
  <si>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</si>
  <si>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</si>
  <si>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</si>
  <si>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</si>
  <si>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</si>
  <si>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</si>
  <si>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</si>
  <si>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</si>
  <si>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</si>
  <si>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</si>
  <si>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</si>
  <si>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</si>
  <si>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</si>
  <si>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</si>
  <si>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</si>
  <si>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</si>
  <si>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</si>
  <si>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</si>
  <si>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</si>
  <si>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</si>
  <si>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</si>
  <si>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</si>
  <si>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</si>
  <si>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</si>
  <si>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</si>
  <si>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</si>
  <si>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</si>
  <si>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</si>
  <si>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</si>
  <si>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</si>
  <si>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</si>
  <si>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</si>
  <si>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</si>
  <si>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</si>
  <si>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</si>
  <si>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</si>
  <si>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</si>
  <si>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</si>
  <si>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</si>
  <si>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</si>
  <si>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</si>
  <si>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</si>
  <si>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</si>
  <si>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</si>
  <si>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</si>
  <si>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</si>
  <si>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</si>
  <si>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</si>
  <si>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</si>
  <si>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</si>
  <si>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</si>
  <si>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</si>
  <si>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</si>
  <si>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</si>
  <si>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</si>
  <si>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</si>
  <si>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</si>
  <si>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</si>
  <si>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</si>
  <si>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</si>
  <si>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</si>
  <si>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</si>
  <si>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</si>
  <si>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</si>
  <si>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</si>
  <si>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</si>
  <si>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</si>
  <si>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</si>
  <si>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</si>
  <si>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</si>
  <si>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</si>
  <si>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</si>
  <si>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</si>
  <si>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</si>
  <si>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</si>
  <si>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</si>
  <si>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</si>
  <si>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</si>
  <si>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</si>
  <si>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</si>
  <si>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</si>
  <si>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</si>
  <si>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</si>
  <si>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</si>
  <si>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</si>
  <si>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</si>
  <si>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</si>
  <si>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</si>
  <si>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</si>
  <si>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</si>
  <si>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</si>
  <si>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</si>
  <si>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</si>
  <si>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</si>
  <si>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</si>
  <si>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</si>
  <si>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</si>
  <si>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</si>
  <si>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</si>
  <si>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</si>
  <si>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</si>
  <si>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</si>
  <si>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</si>
  <si>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</si>
  <si>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</si>
  <si>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</si>
  <si>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</si>
  <si>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</si>
  <si>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</si>
  <si>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</si>
  <si>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</si>
  <si>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</si>
  <si>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</si>
  <si>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</si>
  <si>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</si>
  <si>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</si>
  <si>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</si>
  <si>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</si>
  <si>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</si>
  <si>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</si>
  <si>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</si>
  <si>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</si>
  <si>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</si>
  <si>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</si>
  <si>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</si>
  <si>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</si>
  <si>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</si>
  <si>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</si>
  <si>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</si>
  <si>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</si>
  <si>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</si>
  <si>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</si>
  <si>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</si>
  <si>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</si>
  <si>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</si>
  <si>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</si>
  <si>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</si>
  <si>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</si>
  <si>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</si>
  <si>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</si>
  <si>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</si>
  <si>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</si>
  <si>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</si>
  <si>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</si>
  <si>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</si>
  <si>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</si>
  <si>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</si>
  <si>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</si>
  <si>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</si>
  <si>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</si>
  <si>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</si>
  <si>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</si>
  <si>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</si>
  <si>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</si>
  <si>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</si>
  <si>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</si>
  <si>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</si>
  <si>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</si>
  <si>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</si>
  <si>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</si>
  <si>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</si>
  <si>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</si>
  <si>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</si>
  <si>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</si>
  <si>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</si>
  <si>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</si>
  <si>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</si>
  <si>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</si>
  <si>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</si>
  <si>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</si>
  <si>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</si>
  <si>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</si>
  <si>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</si>
  <si>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</si>
  <si>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</si>
  <si>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</si>
  <si>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</si>
  <si>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</si>
  <si>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</si>
  <si>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</si>
  <si>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</si>
  <si>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</si>
  <si>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</si>
  <si>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</si>
  <si>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</si>
  <si>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</si>
  <si>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</si>
  <si>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</si>
  <si>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</si>
  <si>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</si>
  <si>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</si>
  <si>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</si>
  <si>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</si>
  <si>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</si>
  <si>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</si>
  <si>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</si>
  <si>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</si>
  <si>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</si>
  <si>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</si>
  <si>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</si>
  <si>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</si>
  <si>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</si>
  <si>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</si>
  <si>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</si>
  <si>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</si>
  <si>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</si>
  <si>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</si>
  <si>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</si>
  <si>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</si>
  <si>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</si>
  <si>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</si>
  <si>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</si>
  <si>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</si>
  <si>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</si>
  <si>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</si>
  <si>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</si>
  <si>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</si>
  <si>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</si>
  <si>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</si>
  <si>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</si>
  <si>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</si>
  <si>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</si>
  <si>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</si>
  <si>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</si>
  <si>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</si>
  <si>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</si>
  <si>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</si>
  <si>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</si>
  <si>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</si>
  <si>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</si>
  <si>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</si>
  <si>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</si>
  <si>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</si>
  <si>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</si>
  <si>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</si>
  <si>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</si>
  <si>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</si>
  <si>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</si>
  <si>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</si>
  <si>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</si>
  <si>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</si>
  <si>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</si>
  <si>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</si>
  <si>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</si>
  <si>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</si>
  <si>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</si>
  <si>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</si>
  <si>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</si>
  <si>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</si>
  <si>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</si>
  <si>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</si>
  <si>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</si>
  <si>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</si>
  <si>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</si>
  <si>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</si>
  <si>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</si>
  <si>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</si>
  <si>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</si>
  <si>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</si>
  <si>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</si>
  <si>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</si>
  <si>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</si>
  <si>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</si>
  <si>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</si>
  <si>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</si>
  <si>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</si>
  <si>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</si>
  <si>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</si>
  <si>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</si>
  <si>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</si>
  <si>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</si>
  <si>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</si>
  <si>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</si>
  <si>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</si>
  <si>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</si>
  <si>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</si>
  <si>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</si>
  <si>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</si>
  <si>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</si>
  <si>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</si>
  <si>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</si>
  <si>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</si>
  <si>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</si>
  <si>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</si>
  <si>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</si>
  <si>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</si>
  <si>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</si>
  <si>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</si>
  <si>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</si>
  <si>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</si>
  <si>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</si>
  <si>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</si>
  <si>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</si>
  <si>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</si>
  <si>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</si>
  <si>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</si>
  <si>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</si>
  <si>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</si>
  <si>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</si>
  <si>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</si>
  <si>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</si>
  <si>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</si>
  <si>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</si>
  <si>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</si>
  <si>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</si>
  <si>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</si>
  <si>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</si>
  <si>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</si>
  <si>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</si>
  <si>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</si>
  <si>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</si>
  <si>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</si>
  <si>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</si>
  <si>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</si>
  <si>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</si>
  <si>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</si>
  <si>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</si>
  <si>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</si>
  <si>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</si>
  <si>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</si>
  <si>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</si>
  <si>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</si>
  <si>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</si>
  <si>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</si>
  <si>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</si>
  <si>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</si>
  <si>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</si>
  <si>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</si>
  <si>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</si>
  <si>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</si>
  <si>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</si>
  <si>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</si>
  <si>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</si>
  <si>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</si>
  <si>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</si>
  <si>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</si>
  <si>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</si>
  <si>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</si>
  <si>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</si>
  <si>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</si>
  <si>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</si>
  <si>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</si>
  <si>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</si>
  <si>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</si>
  <si>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</si>
  <si>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</si>
  <si>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</si>
  <si>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</si>
  <si>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</si>
  <si>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</si>
  <si>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</si>
  <si>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</si>
  <si>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</si>
  <si>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</si>
  <si>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</si>
  <si>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</si>
  <si>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</si>
  <si>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</si>
  <si>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</si>
  <si>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</si>
  <si>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</si>
  <si>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</si>
  <si>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</si>
  <si>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</si>
  <si>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</si>
  <si>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</si>
  <si>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</si>
  <si>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</si>
  <si>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</si>
  <si>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</si>
  <si>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</si>
  <si>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</si>
  <si>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</si>
  <si>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</si>
  <si>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</si>
  <si>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</si>
  <si>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</si>
  <si>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</si>
  <si>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</si>
  <si>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</si>
  <si>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</si>
  <si>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</si>
  <si>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</si>
  <si>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</si>
  <si>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</si>
  <si>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</si>
  <si>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</si>
  <si>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</si>
  <si>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</si>
  <si>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</si>
  <si>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</si>
  <si>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</si>
  <si>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</si>
  <si>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</si>
  <si>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</si>
  <si>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</si>
  <si>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</si>
  <si>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</si>
  <si>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</si>
  <si>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</si>
  <si>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</si>
  <si>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</si>
  <si>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</si>
  <si>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</si>
  <si>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</si>
  <si>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</si>
  <si>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</si>
  <si>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</si>
  <si>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</si>
  <si>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</si>
  <si>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</si>
  <si>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</si>
  <si>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</si>
  <si>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</si>
  <si>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</si>
  <si>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</si>
  <si>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</si>
  <si>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</si>
  <si>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</si>
  <si>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</si>
  <si>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</si>
  <si>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</si>
  <si>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</si>
  <si>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</si>
  <si>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</si>
  <si>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</si>
  <si>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</si>
  <si>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</si>
  <si>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</si>
  <si>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</si>
  <si>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</si>
  <si>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</si>
  <si>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</si>
  <si>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</si>
  <si>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</si>
  <si>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</si>
  <si>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</si>
  <si>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</si>
  <si>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</si>
  <si>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</si>
  <si>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</si>
  <si>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</si>
  <si>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</si>
  <si>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</si>
  <si>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</si>
  <si>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</si>
  <si>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</si>
  <si>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</si>
  <si>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</si>
  <si>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</si>
  <si>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</si>
  <si>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</si>
  <si>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</si>
  <si>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</si>
  <si>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</si>
  <si>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</si>
  <si>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</si>
  <si>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</si>
  <si>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</si>
  <si>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</si>
  <si>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</si>
  <si>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</si>
  <si>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</si>
  <si>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</si>
  <si>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</si>
  <si>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</si>
  <si>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</si>
  <si>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</si>
  <si>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</si>
  <si>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</si>
  <si>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</si>
  <si>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</si>
  <si>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</si>
  <si>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</si>
  <si>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</si>
  <si>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</si>
  <si>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</si>
  <si>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</si>
  <si>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</si>
  <si>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</si>
  <si>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</si>
  <si>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</si>
  <si>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</si>
  <si>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</si>
  <si>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</si>
  <si>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</si>
  <si>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</si>
  <si>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</si>
  <si>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</si>
  <si>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</si>
  <si>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</si>
  <si>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</si>
  <si>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</si>
  <si>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</si>
  <si>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</si>
  <si>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</si>
  <si>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</si>
  <si>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</si>
  <si>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</si>
  <si>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</si>
  <si>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</si>
  <si>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</si>
  <si>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</si>
  <si>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</si>
  <si>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</si>
  <si>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</si>
  <si>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</si>
  <si>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</si>
  <si>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</si>
  <si>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</si>
  <si>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</si>
  <si>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</si>
  <si>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</si>
  <si>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</si>
  <si>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</si>
  <si>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</si>
  <si>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</si>
  <si>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</si>
  <si>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</si>
  <si>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</si>
  <si>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</si>
  <si>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</si>
  <si>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</si>
  <si>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</si>
  <si>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</si>
  <si>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</si>
  <si>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</si>
  <si>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</si>
  <si>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</si>
  <si>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</si>
  <si>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</si>
  <si>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</si>
  <si>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</si>
  <si>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</si>
  <si>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</si>
  <si>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</si>
  <si>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</si>
  <si>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</si>
  <si>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</si>
  <si>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</si>
  <si>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</si>
  <si>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</si>
  <si>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</si>
  <si>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</si>
  <si>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</si>
  <si>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</si>
  <si>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</si>
  <si>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</si>
  <si>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</si>
  <si>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</si>
  <si>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</si>
  <si>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</si>
  <si>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</si>
  <si>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</si>
  <si>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</si>
  <si>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</si>
  <si>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</si>
  <si>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</si>
  <si>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</si>
  <si>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</si>
  <si>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</si>
  <si>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</si>
  <si>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</si>
  <si>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</si>
  <si>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</si>
  <si>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</si>
  <si>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</si>
  <si>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</si>
  <si>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</si>
  <si>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</si>
  <si>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</si>
  <si>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</si>
  <si>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</si>
  <si>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</si>
  <si>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</si>
  <si>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</si>
  <si>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</si>
  <si>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</si>
  <si>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</si>
  <si>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</si>
  <si>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</si>
  <si>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</si>
  <si>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</si>
  <si>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</si>
  <si>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</si>
  <si>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</si>
  <si>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</si>
  <si>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</si>
  <si>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</si>
  <si>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</si>
  <si>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</si>
  <si>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</si>
  <si>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</si>
  <si>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</si>
  <si>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</si>
  <si>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</si>
  <si>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</si>
  <si>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</si>
  <si>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</si>
  <si>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</si>
  <si>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</si>
  <si>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</si>
  <si>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</si>
  <si>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</si>
  <si>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</si>
  <si>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</si>
  <si>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</si>
  <si>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</si>
  <si>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</si>
  <si>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</si>
  <si>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</si>
  <si>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</si>
  <si>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</si>
  <si>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</si>
  <si>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</si>
  <si>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</si>
  <si>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</si>
  <si>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</si>
  <si>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</si>
  <si>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</si>
  <si>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</si>
  <si>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</si>
  <si>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</si>
  <si>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</si>
  <si>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</si>
  <si>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</si>
  <si>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</si>
  <si>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</si>
  <si>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</si>
  <si>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</si>
  <si>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</si>
  <si>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</si>
  <si>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</si>
  <si>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</si>
  <si>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</si>
  <si>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</si>
  <si>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</si>
  <si>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</si>
  <si>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</si>
  <si>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</si>
  <si>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</si>
  <si>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</si>
  <si>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</si>
  <si>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</si>
  <si>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</si>
  <si>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</si>
  <si>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</si>
  <si>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</si>
  <si>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</si>
  <si>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</si>
  <si>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</si>
  <si>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</si>
  <si>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</si>
  <si>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</si>
  <si>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</si>
  <si>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</si>
  <si>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</si>
  <si>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</si>
  <si>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</si>
  <si>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</si>
  <si>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</si>
  <si>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</si>
  <si>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</si>
  <si>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</si>
  <si>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</si>
  <si>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</si>
  <si>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</si>
  <si>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</si>
  <si>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</si>
  <si>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</si>
  <si>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</si>
  <si>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</si>
  <si>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</si>
  <si>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</si>
  <si>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</si>
  <si>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</si>
  <si>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</si>
  <si>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</si>
  <si>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</si>
  <si>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</si>
  <si>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</si>
  <si>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</si>
  <si>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</si>
  <si>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</si>
  <si>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</si>
  <si>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</si>
  <si>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</si>
  <si>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</si>
  <si>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</si>
  <si>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</si>
  <si>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</si>
  <si>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</si>
  <si>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</si>
  <si>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</si>
  <si>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</si>
  <si>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</si>
  <si>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</si>
  <si>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</si>
  <si>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</si>
  <si>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</si>
  <si>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</si>
  <si>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</si>
  <si>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</si>
  <si>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</si>
  <si>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</si>
  <si>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</si>
  <si>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</si>
  <si>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</si>
  <si>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</si>
  <si>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</si>
  <si>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</si>
  <si>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</si>
  <si>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</si>
  <si>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</si>
  <si>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</si>
  <si>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</si>
  <si>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</si>
  <si>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</si>
  <si>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</si>
  <si>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</si>
  <si>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</si>
  <si>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</si>
  <si>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</si>
  <si>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</si>
  <si>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</si>
  <si>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</si>
  <si>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</si>
  <si>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</si>
  <si>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</si>
  <si>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</si>
  <si>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</si>
  <si>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</si>
  <si>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</si>
  <si>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</si>
  <si>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</si>
  <si>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</si>
  <si>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</si>
  <si>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</si>
  <si>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</si>
  <si>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</si>
  <si>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</si>
  <si>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</si>
  <si>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</si>
  <si>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</si>
  <si>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</si>
  <si>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</si>
  <si>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</si>
  <si>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</si>
  <si>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</si>
  <si>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</si>
  <si>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</si>
  <si>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</si>
  <si>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</si>
  <si>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</si>
  <si>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</si>
  <si>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</si>
  <si>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</si>
  <si>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</si>
  <si>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</si>
  <si>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</si>
  <si>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</si>
  <si>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</si>
  <si>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</si>
  <si>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</si>
  <si>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</si>
  <si>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</si>
  <si>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</si>
  <si>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</si>
  <si>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</si>
  <si>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</si>
  <si>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</si>
  <si>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</si>
  <si>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</si>
  <si>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</si>
  <si>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</si>
  <si>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</si>
  <si>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</si>
  <si>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</si>
  <si>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</si>
  <si>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</si>
  <si>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</si>
  <si>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</si>
  <si>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</si>
  <si>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</si>
  <si>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</si>
  <si>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</si>
  <si>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</si>
  <si>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</si>
  <si>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</si>
  <si>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</si>
  <si>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</si>
  <si>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</si>
  <si>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</si>
  <si>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</si>
  <si>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</si>
  <si>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</si>
  <si>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</si>
  <si>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</si>
  <si>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</si>
  <si>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</si>
  <si>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</si>
  <si>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</si>
  <si>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</si>
  <si>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</si>
  <si>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</si>
  <si>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</si>
  <si>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</si>
  <si>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</si>
  <si>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</si>
  <si>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</si>
  <si>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</si>
  <si>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</si>
  <si>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</si>
  <si>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</si>
  <si>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</si>
  <si>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</si>
  <si>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</si>
  <si>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</si>
  <si>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</si>
  <si>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</si>
  <si>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</si>
  <si>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</si>
  <si>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</si>
  <si>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</si>
  <si>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</si>
  <si>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</si>
  <si>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</si>
  <si>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</si>
  <si>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</si>
  <si>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</si>
  <si>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</si>
  <si>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</si>
  <si>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</si>
  <si>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</si>
  <si>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</si>
  <si>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</si>
  <si>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</si>
  <si>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</si>
  <si>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</si>
  <si>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</si>
  <si>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</si>
  <si>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</si>
  <si>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</si>
  <si>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</si>
  <si>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</si>
  <si>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</si>
  <si>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</si>
  <si>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</si>
  <si>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</si>
  <si>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</si>
  <si>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</si>
  <si>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</si>
  <si>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</si>
  <si>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</si>
  <si>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</si>
  <si>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</si>
  <si>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</si>
  <si>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</si>
  <si>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</si>
  <si>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</si>
  <si>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</si>
  <si>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</si>
  <si>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</si>
  <si>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</si>
  <si>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</si>
  <si>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</si>
  <si>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</si>
  <si>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</si>
  <si>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</si>
  <si>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</si>
  <si>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</si>
  <si>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</si>
  <si>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</si>
  <si>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</si>
  <si>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</si>
  <si>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</si>
  <si>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</si>
  <si>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</si>
  <si>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</si>
  <si>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</si>
  <si>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</si>
  <si>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</si>
  <si>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</si>
  <si>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</si>
  <si>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</si>
  <si>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</si>
  <si>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</si>
  <si>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</si>
  <si>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</si>
  <si>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</si>
  <si>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</si>
  <si>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</si>
  <si>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</si>
  <si>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</si>
  <si>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</si>
  <si>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</si>
  <si>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</si>
  <si>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</si>
  <si>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</si>
  <si>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</si>
  <si>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</si>
  <si>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</si>
  <si>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</si>
  <si>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</si>
  <si>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</si>
  <si>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</si>
  <si>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</si>
  <si>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</si>
  <si>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</si>
  <si>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</si>
  <si>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</si>
  <si>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</si>
  <si>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</si>
  <si>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</si>
  <si>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</si>
  <si>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</si>
  <si>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</si>
  <si>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</si>
  <si>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</si>
  <si>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</si>
  <si>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</si>
  <si>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</si>
  <si>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</si>
  <si>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</si>
  <si>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</si>
  <si>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</si>
  <si>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</si>
  <si>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</si>
  <si>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</si>
  <si>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</si>
  <si>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</si>
  <si>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</si>
  <si>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</si>
  <si>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</si>
  <si>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</si>
  <si>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</si>
  <si>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</si>
  <si>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</si>
  <si>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</si>
  <si>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</si>
  <si>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</si>
  <si>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</si>
  <si>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</si>
  <si>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</si>
  <si>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</si>
  <si>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</si>
  <si>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</si>
  <si>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</si>
  <si>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</si>
  <si>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</si>
  <si>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</si>
  <si>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</si>
  <si>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</si>
  <si>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</si>
  <si>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</si>
  <si>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</si>
  <si>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</si>
  <si>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</si>
  <si>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</si>
  <si>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</si>
  <si>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</si>
  <si>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</si>
  <si>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</si>
  <si>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</si>
  <si>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</si>
  <si>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</si>
  <si>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</si>
  <si>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</si>
  <si>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</si>
  <si>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</si>
  <si>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</si>
  <si>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</si>
  <si>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</si>
  <si>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</si>
  <si>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</si>
  <si>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</si>
  <si>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</si>
  <si>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</si>
  <si>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</si>
  <si>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</si>
  <si>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</si>
  <si>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</si>
  <si>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</si>
  <si>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</si>
  <si>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</si>
  <si>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</si>
  <si>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</si>
  <si>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</si>
  <si>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</si>
  <si>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</si>
  <si>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</si>
  <si>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</si>
  <si>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</si>
  <si>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</si>
  <si>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</si>
  <si>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</si>
  <si>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</si>
  <si>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</si>
  <si>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</si>
  <si>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</si>
  <si>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</si>
  <si>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</si>
  <si>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</si>
  <si>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</si>
  <si>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</si>
  <si>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</si>
  <si>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</si>
  <si>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</si>
  <si>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</si>
  <si>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</si>
  <si>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</si>
  <si>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</si>
  <si>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</si>
  <si>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</si>
  <si>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</si>
  <si>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</si>
  <si>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</si>
  <si>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</si>
  <si>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</si>
  <si>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</si>
  <si>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</si>
  <si>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</si>
  <si>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</si>
  <si>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</si>
  <si>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</si>
  <si>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</si>
  <si>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</si>
  <si>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</si>
  <si>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</si>
  <si>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</si>
  <si>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</si>
  <si>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</si>
  <si>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</si>
  <si>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</si>
  <si>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</si>
  <si>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</si>
  <si>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</si>
  <si>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</si>
  <si>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</si>
  <si>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</si>
  <si>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</si>
  <si>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</si>
  <si>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</si>
  <si>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</si>
  <si>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</si>
  <si>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</si>
  <si>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</si>
  <si>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</si>
  <si>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</si>
  <si>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</si>
  <si>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</si>
  <si>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</si>
  <si>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</si>
  <si>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</si>
  <si>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</si>
  <si>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</si>
  <si>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</si>
  <si>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</si>
  <si>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</si>
  <si>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</si>
  <si>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</si>
  <si>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</si>
  <si>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</si>
  <si>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</si>
  <si>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</si>
  <si>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</si>
  <si>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</si>
  <si>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</si>
  <si>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</si>
  <si>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</si>
  <si>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</si>
  <si>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</si>
  <si>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</si>
  <si>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</si>
  <si>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</si>
  <si>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</si>
  <si>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</si>
  <si>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</si>
  <si>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</si>
  <si>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</si>
  <si>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</si>
  <si>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</si>
  <si>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</si>
  <si>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</si>
  <si>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</si>
  <si>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</si>
  <si>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</si>
  <si>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</si>
  <si>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</si>
  <si>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</si>
  <si>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</si>
  <si>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</si>
  <si>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</si>
  <si>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</si>
  <si>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</si>
  <si>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</si>
  <si>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</si>
  <si>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</si>
  <si>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</si>
  <si>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</si>
  <si>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</si>
  <si>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</si>
  <si>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</si>
  <si>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</si>
  <si>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</si>
  <si>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</si>
  <si>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</si>
  <si>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</si>
  <si>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</si>
  <si>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</si>
  <si>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</si>
  <si>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</si>
  <si>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</si>
  <si>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</si>
  <si>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</si>
  <si>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</si>
  <si>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</si>
  <si>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</si>
  <si>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</si>
  <si>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</si>
  <si>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</si>
  <si>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</si>
  <si>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</si>
  <si>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</si>
  <si>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</si>
  <si>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</si>
  <si>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</si>
  <si>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</si>
  <si>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</si>
  <si>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</si>
  <si>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</si>
  <si>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</si>
  <si>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</si>
  <si>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</si>
  <si>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</si>
  <si>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</si>
  <si>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</si>
  <si>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</si>
  <si>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</si>
  <si>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</si>
  <si>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</si>
  <si>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</si>
  <si>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</si>
  <si>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</si>
  <si>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</si>
  <si>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</si>
  <si>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</si>
  <si>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</si>
  <si>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</si>
  <si>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</si>
  <si>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</si>
  <si>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</si>
  <si>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</si>
  <si>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</si>
  <si>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</si>
  <si>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</si>
  <si>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</si>
  <si>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</si>
  <si>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</si>
  <si>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</si>
  <si>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</si>
  <si>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</si>
  <si>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</si>
  <si>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</si>
  <si>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</si>
  <si>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</si>
  <si>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</si>
  <si>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</si>
  <si>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</si>
  <si>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</si>
  <si>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</si>
  <si>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</si>
  <si>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</si>
  <si>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</si>
  <si>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</si>
  <si>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</si>
  <si>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</si>
  <si>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</si>
  <si>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</si>
  <si>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</si>
  <si>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</si>
  <si>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</si>
  <si>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</si>
  <si>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</si>
  <si>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</si>
  <si>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</si>
  <si>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</si>
  <si>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</si>
  <si>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</si>
  <si>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</si>
  <si>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</si>
  <si>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</si>
  <si>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</si>
  <si>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</si>
  <si>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</si>
  <si>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</si>
  <si>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</si>
  <si>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</si>
  <si>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</si>
  <si>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</si>
  <si>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</si>
  <si>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</si>
  <si>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</si>
  <si>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</si>
  <si>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</si>
  <si>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</si>
  <si>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</si>
  <si>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</si>
  <si>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</si>
  <si>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</si>
  <si>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</si>
  <si>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</si>
  <si>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</si>
  <si>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</si>
  <si>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</si>
  <si>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</si>
  <si>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</si>
  <si>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</si>
  <si>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</si>
  <si>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</si>
  <si>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</si>
  <si>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</si>
  <si>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</si>
  <si>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</si>
  <si>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</si>
  <si>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</si>
  <si>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</si>
  <si>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</si>
  <si>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</si>
  <si>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</si>
  <si>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</si>
  <si>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</si>
  <si>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</si>
  <si>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</si>
  <si>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</si>
  <si>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</si>
  <si>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</si>
  <si>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</si>
  <si>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</si>
  <si>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</si>
  <si>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</si>
  <si>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</si>
  <si>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</si>
  <si>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</si>
  <si>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</si>
  <si>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</si>
  <si>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</si>
  <si>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</si>
  <si>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</si>
  <si>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</si>
  <si>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</si>
  <si>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</si>
  <si>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</si>
  <si>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</si>
  <si>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</si>
  <si>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</si>
  <si>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</si>
  <si>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</si>
  <si>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</si>
  <si>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</si>
  <si>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</si>
  <si>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</si>
  <si>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</si>
  <si>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</si>
  <si>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</si>
  <si>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</si>
  <si>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</si>
  <si>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</si>
  <si>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</si>
  <si>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</si>
  <si>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</si>
  <si>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</si>
  <si>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</si>
  <si>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</si>
  <si>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</si>
  <si>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</si>
  <si>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</si>
  <si>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</si>
  <si>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</si>
  <si>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</si>
  <si>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</si>
  <si>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</si>
  <si>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</si>
  <si>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</si>
  <si>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</si>
  <si>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</si>
  <si>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</si>
  <si>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</si>
  <si>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</si>
  <si>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</si>
  <si>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</si>
  <si>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</si>
  <si>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</si>
  <si>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</si>
  <si>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</si>
  <si>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</si>
  <si>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</si>
  <si>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</si>
  <si>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</si>
  <si>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</si>
  <si>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</si>
  <si>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</si>
  <si>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</si>
  <si>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</si>
  <si>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</si>
  <si>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</si>
  <si>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</si>
  <si>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</si>
  <si>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</si>
  <si>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</si>
  <si>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</si>
  <si>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</si>
  <si>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</si>
  <si>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</si>
  <si>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</si>
  <si>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</si>
  <si>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</si>
  <si>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</si>
  <si>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</si>
  <si>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</si>
  <si>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</si>
  <si>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</si>
  <si>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</si>
  <si>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</si>
  <si>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</si>
  <si>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</si>
  <si>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</si>
  <si>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</si>
  <si>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</si>
  <si>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</si>
  <si>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</si>
  <si>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</si>
  <si>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</si>
  <si>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</si>
  <si>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</si>
  <si>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</si>
  <si>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</si>
  <si>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</si>
  <si>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</si>
  <si>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</si>
  <si>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</si>
  <si>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</si>
  <si>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</si>
  <si>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</si>
  <si>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</si>
  <si>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</si>
  <si>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</si>
  <si>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</si>
  <si>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</si>
  <si>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</si>
  <si>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</si>
  <si>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</si>
  <si>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</si>
  <si>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</si>
  <si>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</si>
  <si>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</si>
  <si>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</si>
  <si>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</si>
  <si>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</si>
  <si>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</si>
  <si>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</si>
  <si>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</si>
  <si>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</si>
  <si>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</si>
  <si>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</si>
  <si>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</si>
  <si>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</si>
  <si>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</si>
  <si>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</si>
  <si>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</si>
  <si>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</si>
  <si>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</si>
  <si>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</si>
  <si>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</si>
  <si>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</si>
  <si>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</si>
  <si>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</si>
  <si>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</si>
  <si>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</si>
  <si>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</si>
  <si>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</si>
  <si>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</si>
  <si>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</si>
  <si>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</si>
  <si>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</si>
  <si>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</si>
  <si>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</si>
  <si>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</si>
  <si>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</si>
  <si>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</si>
  <si>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</si>
  <si>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</si>
  <si>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</si>
  <si>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</si>
  <si>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</si>
  <si>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</si>
  <si>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</si>
  <si>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</si>
  <si>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</si>
  <si>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</si>
  <si>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</si>
  <si>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</si>
  <si>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</si>
  <si>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</si>
  <si>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</si>
  <si>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</si>
  <si>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</si>
  <si>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</si>
  <si>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</si>
  <si>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</si>
  <si>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</si>
  <si>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</si>
  <si>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</si>
  <si>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</si>
  <si>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</si>
  <si>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</si>
  <si>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</si>
  <si>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</si>
  <si>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</si>
  <si>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</si>
  <si>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</si>
  <si>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</si>
  <si>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</si>
  <si>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</si>
  <si>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</si>
  <si>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</si>
  <si>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</si>
  <si>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</si>
  <si>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</si>
  <si>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</si>
  <si>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</si>
  <si>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</si>
  <si>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</si>
  <si>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</si>
  <si>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</si>
  <si>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</si>
  <si>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</si>
  <si>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</si>
  <si>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</si>
  <si>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</si>
  <si>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</si>
  <si>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</si>
  <si>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</si>
  <si>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</si>
  <si>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</si>
  <si>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</si>
  <si>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</si>
  <si>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</si>
  <si>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</si>
  <si>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</si>
  <si>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</si>
  <si>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</si>
  <si>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</si>
  <si>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</si>
  <si>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</si>
  <si>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</si>
  <si>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</si>
  <si>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</si>
  <si>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</si>
  <si>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</si>
  <si>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</si>
  <si>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</si>
  <si>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</si>
  <si>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</si>
  <si>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</si>
  <si>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</si>
  <si>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</si>
  <si>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</si>
  <si>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</si>
  <si>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</si>
  <si>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</si>
  <si>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</si>
  <si>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</si>
  <si>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</si>
  <si>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</si>
  <si>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</si>
  <si>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</si>
  <si>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</si>
  <si>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</si>
  <si>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</si>
  <si>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</si>
  <si>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</si>
  <si>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</si>
  <si>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</si>
  <si>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</si>
  <si>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</si>
  <si>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</si>
  <si>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</si>
  <si>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</si>
  <si>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</si>
  <si>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</si>
  <si>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</si>
  <si>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</si>
  <si>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</si>
  <si>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</si>
  <si>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</si>
  <si>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</si>
  <si>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</si>
  <si>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</si>
  <si>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</si>
  <si>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</si>
  <si>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</si>
  <si>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</si>
  <si>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</si>
  <si>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</si>
  <si>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</si>
  <si>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</si>
  <si>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</si>
  <si>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</si>
  <si>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</si>
  <si>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</si>
  <si>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</si>
  <si>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</si>
  <si>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</si>
  <si>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</si>
  <si>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</si>
  <si>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</si>
  <si>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</si>
  <si>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</si>
  <si>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</si>
  <si>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</si>
  <si>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</si>
  <si>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</si>
  <si>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</si>
  <si>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</si>
  <si>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</si>
  <si>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</si>
  <si>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</si>
  <si>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</si>
  <si>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</si>
  <si>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</si>
  <si>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</si>
  <si>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</si>
  <si>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</si>
  <si>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</si>
  <si>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</si>
  <si>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</si>
  <si>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</si>
  <si>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</si>
  <si>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</si>
  <si>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</si>
  <si>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</si>
  <si>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</si>
  <si>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</si>
  <si>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</si>
  <si>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</si>
  <si>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</si>
  <si>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</si>
  <si>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</si>
  <si>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</si>
  <si>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</si>
  <si>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</si>
  <si>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</si>
  <si>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</si>
  <si>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</si>
  <si>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</si>
  <si>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</si>
  <si>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</si>
  <si>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</si>
  <si>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</si>
  <si>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</si>
  <si>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</si>
  <si>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</si>
  <si>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</si>
  <si>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</si>
  <si>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</si>
  <si>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</si>
  <si>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</si>
  <si>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</si>
  <si>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</si>
  <si>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</si>
  <si>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</si>
  <si>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</si>
  <si>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</si>
  <si>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</si>
  <si>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</si>
  <si>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</si>
  <si>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</si>
  <si>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</si>
  <si>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</si>
  <si>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</si>
  <si>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</si>
  <si>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</si>
  <si>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</si>
  <si>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</si>
  <si>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</si>
  <si>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</si>
  <si>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</si>
  <si>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</si>
  <si>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</si>
  <si>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</si>
  <si>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</si>
  <si>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</si>
  <si>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</si>
  <si>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</si>
  <si>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</si>
  <si>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</si>
  <si>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</si>
  <si>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</si>
  <si>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</si>
  <si>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</si>
  <si>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</si>
  <si>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</si>
  <si>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</si>
  <si>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</si>
  <si>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</si>
  <si>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</si>
  <si>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</si>
  <si>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</si>
  <si>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</si>
  <si>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</si>
  <si>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</si>
  <si>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</si>
  <si>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</si>
  <si>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</si>
  <si>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</si>
  <si>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</si>
  <si>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</si>
  <si>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</si>
  <si>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</si>
  <si>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</si>
  <si>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</si>
  <si>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</si>
  <si>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</si>
  <si>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</si>
  <si>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</si>
  <si>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</si>
  <si>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</si>
  <si>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</si>
  <si>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</si>
  <si>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</si>
  <si>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</si>
  <si>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</si>
  <si>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</si>
  <si>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</si>
  <si>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</si>
  <si>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</si>
  <si>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</si>
  <si>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</si>
  <si>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</si>
  <si>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</si>
  <si>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</si>
  <si>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</si>
  <si>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</si>
  <si>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</si>
  <si>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</si>
  <si>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</si>
  <si>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</si>
  <si>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</si>
  <si>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</si>
  <si>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</si>
  <si>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</si>
  <si>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</si>
  <si>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</si>
  <si>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</si>
  <si>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</si>
  <si>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</si>
  <si>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</si>
  <si>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</si>
  <si>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</si>
  <si>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</si>
  <si>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</si>
  <si>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</si>
  <si>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</si>
  <si>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</si>
  <si>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</si>
  <si>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</si>
  <si>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</si>
  <si>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</si>
  <si>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</si>
  <si>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</si>
  <si>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</si>
  <si>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</si>
  <si>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</si>
  <si>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</si>
  <si>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</si>
  <si>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</si>
  <si>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</si>
  <si>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</si>
  <si>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</si>
  <si>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</si>
  <si>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</si>
  <si>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</si>
  <si>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</si>
  <si>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</si>
  <si>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</si>
  <si>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</si>
  <si>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</si>
  <si>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</si>
  <si>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</si>
  <si>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</si>
  <si>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</si>
  <si>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</si>
  <si>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</si>
  <si>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</si>
  <si>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</si>
  <si>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</si>
  <si>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</si>
  <si>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</si>
  <si>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</si>
  <si>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</si>
  <si>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</si>
  <si>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</si>
  <si>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</si>
  <si>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</si>
  <si>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</si>
  <si>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</si>
  <si>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</si>
  <si>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</si>
  <si>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</si>
  <si>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</si>
  <si>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</si>
  <si>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</si>
  <si>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</si>
  <si>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</si>
  <si>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</si>
  <si>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</si>
  <si>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</si>
  <si>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</si>
  <si>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</si>
  <si>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</si>
  <si>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</si>
  <si>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</si>
  <si>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</si>
  <si>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</si>
  <si>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</si>
  <si>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</si>
  <si>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</si>
  <si>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</si>
  <si>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</si>
  <si>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</si>
  <si>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</si>
  <si>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</si>
  <si>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</si>
  <si>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</si>
  <si>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</si>
  <si>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</si>
  <si>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</si>
  <si>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</si>
  <si>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</si>
  <si>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</si>
  <si>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</si>
  <si>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</si>
  <si>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</si>
  <si>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</si>
  <si>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</si>
  <si>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</si>
  <si>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</si>
  <si>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</si>
  <si>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</si>
  <si>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</si>
  <si>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</si>
  <si>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</si>
  <si>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</si>
  <si>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</si>
  <si>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</si>
  <si>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</si>
  <si>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</si>
  <si>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</si>
  <si>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</si>
  <si>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</si>
  <si>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</si>
  <si>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</si>
  <si>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</si>
  <si>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</si>
  <si>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</si>
  <si>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</si>
  <si>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</si>
  <si>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</si>
  <si>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</si>
  <si>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</si>
  <si>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</si>
  <si>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</si>
  <si>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</si>
  <si>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</si>
  <si>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</si>
  <si>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</si>
  <si>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</si>
  <si>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</si>
  <si>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</si>
  <si>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</si>
  <si>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</si>
  <si>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</si>
  <si>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</si>
  <si>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</si>
  <si>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</si>
  <si>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</si>
  <si>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</si>
  <si>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</si>
  <si>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</si>
  <si>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</si>
  <si>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</si>
  <si>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</si>
  <si>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</si>
  <si>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</si>
  <si>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</si>
  <si>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</si>
  <si>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</si>
  <si>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</si>
  <si>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</si>
  <si>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</si>
  <si>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</si>
  <si>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</si>
  <si>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</si>
  <si>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</si>
  <si>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</si>
  <si>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</si>
  <si>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</si>
  <si>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</si>
  <si>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</si>
  <si>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</si>
  <si>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</si>
  <si>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</si>
  <si>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</si>
  <si>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</si>
  <si>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</si>
  <si>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</si>
  <si>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</si>
  <si>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</si>
  <si>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</si>
  <si>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</si>
  <si>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</si>
  <si>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</si>
  <si>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</si>
  <si>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</si>
  <si>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</si>
  <si>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</si>
  <si>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</si>
  <si>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</si>
  <si>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</si>
  <si>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</si>
  <si>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</si>
  <si>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</si>
  <si>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</si>
  <si>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</si>
  <si>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</si>
  <si>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</si>
  <si>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</si>
  <si>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</si>
  <si>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</si>
  <si>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</si>
  <si>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</si>
  <si>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</si>
  <si>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</si>
  <si>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</si>
  <si>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</si>
  <si>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</si>
  <si>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</si>
  <si>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</si>
  <si>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</si>
  <si>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</si>
  <si>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</si>
  <si>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</si>
  <si>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</si>
  <si>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</si>
  <si>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</si>
  <si>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</si>
  <si>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</si>
  <si>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</si>
  <si>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</si>
  <si>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</si>
  <si>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</si>
  <si>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</si>
  <si>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</si>
  <si>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</si>
  <si>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</si>
  <si>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</si>
  <si>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</si>
  <si>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</si>
  <si>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</si>
  <si>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</si>
  <si>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</si>
  <si>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</si>
  <si>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</si>
  <si>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</si>
  <si>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</si>
  <si>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</si>
  <si>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</si>
  <si>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</si>
  <si>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</si>
  <si>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</si>
  <si>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</si>
  <si>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</si>
  <si>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</si>
  <si>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</si>
  <si>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</si>
  <si>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</si>
  <si>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</si>
  <si>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</si>
  <si>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</si>
  <si>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</si>
  <si>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</si>
  <si>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</si>
  <si>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</si>
  <si>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</si>
  <si>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</si>
  <si>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</si>
  <si>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</si>
  <si>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</si>
  <si>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</si>
  <si>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</si>
  <si>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</si>
  <si>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</si>
  <si>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</si>
  <si>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</si>
  <si>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</si>
  <si>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</si>
  <si>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</si>
  <si>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</si>
  <si>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</si>
  <si>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</si>
  <si>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</si>
  <si>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</si>
  <si>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</si>
  <si>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</si>
  <si>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</si>
  <si>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</si>
  <si>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</si>
  <si>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</si>
  <si>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</si>
  <si>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</si>
  <si>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</si>
  <si>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</si>
  <si>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</si>
  <si>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</si>
  <si>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</si>
  <si>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</si>
  <si>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</si>
  <si>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</si>
  <si>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</si>
  <si>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</si>
  <si>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</si>
  <si>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</si>
  <si>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</si>
  <si>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</si>
  <si>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</si>
  <si>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</si>
  <si>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</si>
  <si>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</si>
  <si>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</si>
  <si>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</si>
  <si>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</si>
  <si>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</si>
  <si>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</si>
  <si>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</si>
  <si>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</si>
  <si>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</si>
  <si>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</si>
  <si>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</si>
  <si>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</si>
  <si>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</si>
  <si>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</si>
  <si>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</si>
  <si>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</si>
  <si>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</si>
  <si>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</si>
  <si>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</si>
  <si>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</si>
  <si>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</si>
  <si>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</si>
  <si>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</si>
  <si>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</si>
  <si>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</si>
  <si>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</si>
  <si>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</si>
  <si>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</si>
  <si>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</si>
  <si>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</si>
  <si>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</si>
  <si>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</si>
  <si>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</si>
  <si>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</si>
  <si>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</si>
  <si>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</si>
  <si>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</si>
  <si>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</si>
  <si>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</si>
  <si>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</si>
  <si>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</si>
  <si>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</si>
  <si>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</si>
  <si>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</si>
  <si>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</si>
  <si>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</si>
  <si>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</si>
  <si>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</si>
  <si>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</si>
  <si>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</si>
  <si>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</si>
  <si>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</si>
  <si>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</si>
  <si>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</si>
  <si>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</si>
  <si>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</si>
  <si>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</si>
  <si>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</si>
  <si>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</si>
  <si>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</si>
  <si>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</si>
  <si>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</si>
  <si>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</si>
  <si>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</si>
  <si>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</si>
  <si>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</si>
  <si>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</si>
  <si>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</si>
  <si>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</si>
  <si>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</si>
  <si>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</si>
  <si>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</si>
  <si>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</si>
  <si>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</si>
  <si>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</si>
  <si>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</si>
  <si>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</si>
  <si>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</si>
  <si>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</si>
  <si>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</si>
  <si>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</si>
  <si>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</si>
  <si>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</si>
  <si>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</si>
  <si>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</si>
  <si>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</si>
  <si>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</si>
  <si>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</si>
  <si>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</si>
  <si>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</si>
  <si>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</si>
  <si>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</si>
  <si>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</si>
  <si>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</si>
  <si>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</si>
  <si>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</si>
  <si>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</si>
  <si>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</si>
  <si>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</si>
  <si>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</si>
  <si>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</si>
  <si>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</si>
  <si>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</si>
  <si>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</si>
  <si>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</si>
  <si>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</si>
  <si>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</si>
  <si>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</si>
  <si>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</si>
  <si>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</si>
  <si>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</si>
  <si>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</si>
  <si>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</si>
  <si>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</si>
  <si>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</si>
  <si>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</si>
  <si>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</si>
  <si>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</si>
  <si>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</si>
  <si>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</si>
  <si>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</si>
  <si>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</si>
  <si>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</si>
  <si>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</si>
  <si>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</si>
  <si>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</si>
  <si>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</si>
  <si>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</si>
  <si>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</si>
  <si>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</si>
  <si>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</si>
  <si>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</si>
  <si>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</si>
  <si>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</si>
  <si>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</si>
  <si>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</si>
  <si>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</si>
  <si>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</si>
  <si>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</si>
  <si>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</si>
  <si>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</si>
  <si>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</si>
  <si>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</si>
  <si>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</si>
  <si>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</si>
  <si>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</si>
  <si>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</si>
  <si>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</si>
  <si>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</si>
  <si>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</si>
  <si>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</si>
  <si>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</si>
  <si>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</si>
  <si>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</si>
  <si>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</si>
  <si>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</si>
  <si>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</si>
  <si>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</si>
  <si>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</si>
  <si>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</si>
  <si>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</si>
  <si>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</si>
  <si>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</si>
  <si>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</si>
  <si>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</si>
  <si>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</si>
  <si>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</si>
  <si>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</si>
  <si>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</si>
  <si>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</si>
  <si>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</si>
  <si>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</si>
  <si>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</si>
  <si>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</si>
  <si>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</si>
  <si>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</si>
  <si>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</si>
  <si>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</si>
  <si>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</si>
  <si>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</si>
  <si>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</si>
  <si>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</si>
  <si>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</si>
  <si>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</si>
  <si>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</si>
  <si>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</si>
  <si>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</si>
  <si>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</si>
  <si>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</si>
  <si>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</si>
  <si>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</si>
  <si>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</si>
  <si>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</si>
  <si>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</si>
  <si>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</si>
  <si>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</si>
  <si>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</si>
  <si>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</si>
  <si>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</si>
  <si>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</si>
  <si>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</si>
  <si>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</si>
  <si>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</si>
  <si>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</si>
  <si>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</si>
  <si>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</si>
  <si>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</si>
  <si>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</si>
  <si>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</si>
  <si>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</si>
  <si>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</si>
  <si>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</si>
  <si>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</si>
  <si>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</si>
  <si>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</si>
  <si>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</si>
  <si>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</si>
  <si>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</si>
  <si>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</si>
  <si>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</si>
  <si>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</si>
  <si>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</si>
  <si>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</si>
  <si>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</si>
  <si>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</si>
  <si>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</si>
  <si>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</si>
  <si>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</si>
  <si>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</si>
  <si>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</si>
  <si>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</si>
  <si>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</si>
  <si>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</si>
  <si>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</si>
  <si>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</si>
  <si>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</si>
  <si>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</si>
  <si>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</si>
  <si>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</si>
  <si>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</si>
  <si>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</si>
  <si>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</si>
  <si>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</si>
  <si>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</si>
  <si>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</si>
  <si>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</si>
  <si>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</si>
  <si>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</si>
  <si>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</si>
  <si>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</si>
  <si>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</si>
  <si>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</si>
  <si>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</si>
  <si>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</si>
  <si>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</si>
  <si>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</si>
  <si>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</si>
  <si>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</si>
  <si>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</si>
  <si>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</si>
  <si>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</si>
  <si>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</si>
  <si>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</si>
  <si>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</si>
  <si>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</si>
  <si>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</si>
  <si>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</si>
  <si>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</si>
  <si>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</si>
  <si>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</si>
  <si>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</si>
  <si>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</si>
  <si>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</si>
  <si>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</si>
  <si>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</si>
  <si>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</si>
  <si>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</si>
  <si>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</si>
  <si>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</si>
  <si>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</si>
  <si>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</si>
  <si>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</si>
  <si>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</si>
  <si>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</si>
  <si>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</si>
  <si>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</si>
  <si>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</si>
  <si>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</si>
  <si>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</si>
  <si>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</si>
  <si>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</si>
  <si>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</si>
  <si>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</si>
  <si>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</si>
  <si>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</si>
  <si>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</si>
  <si>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</si>
  <si>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</si>
  <si>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</si>
  <si>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</si>
  <si>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</si>
  <si>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</si>
  <si>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</si>
  <si>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</si>
  <si>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</si>
  <si>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</si>
  <si>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</si>
  <si>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</si>
  <si>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</si>
  <si>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</si>
  <si>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</si>
  <si>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</si>
  <si>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</si>
  <si>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</si>
  <si>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</si>
  <si>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</si>
  <si>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</si>
  <si>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</si>
  <si>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</si>
  <si>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</si>
  <si>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</si>
  <si>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</si>
  <si>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</si>
  <si>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</si>
  <si>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</si>
  <si>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</si>
  <si>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</si>
  <si>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</si>
  <si>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</si>
  <si>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</si>
  <si>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</si>
  <si>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</si>
  <si>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</si>
  <si>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</si>
  <si>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</si>
  <si>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</si>
  <si>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</si>
  <si>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</si>
  <si>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</si>
  <si>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</si>
  <si>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</si>
  <si>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</si>
  <si>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</si>
  <si>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</si>
  <si>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</si>
  <si>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</si>
  <si>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</si>
  <si>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</si>
  <si>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</si>
  <si>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</si>
  <si>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</si>
  <si>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</si>
  <si>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</si>
  <si>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</si>
  <si>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</si>
  <si>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</si>
  <si>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</si>
  <si>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</si>
  <si>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</si>
  <si>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</si>
  <si>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</si>
  <si>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</si>
  <si>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</si>
  <si>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</si>
  <si>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</si>
  <si>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</si>
  <si>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</si>
  <si>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</si>
  <si>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</si>
  <si>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</si>
  <si>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</si>
  <si>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</si>
  <si>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</si>
  <si>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</si>
  <si>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</si>
  <si>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</si>
  <si>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</si>
  <si>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</si>
  <si>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</si>
  <si>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</si>
  <si>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</si>
  <si>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</si>
  <si>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</si>
  <si>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</si>
  <si>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</si>
  <si>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</si>
  <si>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</si>
  <si>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</si>
  <si>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</si>
  <si>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</si>
  <si>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</si>
  <si>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</si>
  <si>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</si>
  <si>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</si>
  <si>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</si>
  <si>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</si>
  <si>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</si>
  <si>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</si>
  <si>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</si>
  <si>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</si>
  <si>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</si>
  <si>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</si>
  <si>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</si>
  <si>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</si>
  <si>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</si>
  <si>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</si>
  <si>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</si>
  <si>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</si>
  <si>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</si>
  <si>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</si>
  <si>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</si>
  <si>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</si>
  <si>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</si>
  <si>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</si>
  <si>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</si>
  <si>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</si>
  <si>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</si>
  <si>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</si>
  <si>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</si>
  <si>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</si>
  <si>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</si>
  <si>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</si>
  <si>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</si>
  <si>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</si>
  <si>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</si>
  <si>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</si>
  <si>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</si>
  <si>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</si>
  <si>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</si>
  <si>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</si>
  <si>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</si>
  <si>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</si>
  <si>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</si>
  <si>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</si>
  <si>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</si>
  <si>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</si>
  <si>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</si>
  <si>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</si>
  <si>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</si>
  <si>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</si>
  <si>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</si>
  <si>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</si>
  <si>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</si>
  <si>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</si>
  <si>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</si>
  <si>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</si>
  <si>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</si>
  <si>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</si>
  <si>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</si>
  <si>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</si>
  <si>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</si>
  <si>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</si>
  <si>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</si>
  <si>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</si>
  <si>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</si>
  <si>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</si>
  <si>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</si>
  <si>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</si>
  <si>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</si>
  <si>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</si>
  <si>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</si>
  <si>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</si>
  <si>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</si>
  <si>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</si>
  <si>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</si>
  <si>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</si>
  <si>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</si>
  <si>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</si>
  <si>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</si>
  <si>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</si>
  <si>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</si>
  <si>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</si>
  <si>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</si>
  <si>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</si>
  <si>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</si>
  <si>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</si>
  <si>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</si>
  <si>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</si>
  <si>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</si>
  <si>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</si>
  <si>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</si>
  <si>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</si>
  <si>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</si>
  <si>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</si>
  <si>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</si>
  <si>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</si>
  <si>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</si>
  <si>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</si>
  <si>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</si>
  <si>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</si>
  <si>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</si>
  <si>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</si>
  <si>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</si>
  <si>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</si>
  <si>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</si>
  <si>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</si>
  <si>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</si>
  <si>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</si>
  <si>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</si>
  <si>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</si>
  <si>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</si>
  <si>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</si>
  <si>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</si>
  <si>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</si>
  <si>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</si>
  <si>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</si>
  <si>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</si>
  <si>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</si>
  <si>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</si>
  <si>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</si>
  <si>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</si>
  <si>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</si>
  <si>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</si>
  <si>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</si>
  <si>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</si>
  <si>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</si>
  <si>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</si>
  <si>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</si>
  <si>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</si>
  <si>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</si>
  <si>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</si>
  <si>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</si>
  <si>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</si>
  <si>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</si>
  <si>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</si>
  <si>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</si>
  <si>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</si>
  <si>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</si>
  <si>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</si>
  <si>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</si>
  <si>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</si>
  <si>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</si>
  <si>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</si>
  <si>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</si>
  <si>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</si>
  <si>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</si>
  <si>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</si>
  <si>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</si>
  <si>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</si>
  <si>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</si>
  <si>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</si>
  <si>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</si>
  <si>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</si>
  <si>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</si>
  <si>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</si>
  <si>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</si>
  <si>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</si>
  <si>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</si>
  <si>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</si>
  <si>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</si>
  <si>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</si>
  <si>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</si>
  <si>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</si>
  <si>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</si>
  <si>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</si>
  <si>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</si>
  <si>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</si>
  <si>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</si>
  <si>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</si>
  <si>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</si>
  <si>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</si>
  <si>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</si>
  <si>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</si>
  <si>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</si>
  <si>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</si>
  <si>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</si>
  <si>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</si>
  <si>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</si>
  <si>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</si>
  <si>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</si>
  <si>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</si>
  <si>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</si>
  <si>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</si>
  <si>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</si>
  <si>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</si>
  <si>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</si>
  <si>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</si>
  <si>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</si>
  <si>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</si>
  <si>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</si>
  <si>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</si>
  <si>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</si>
  <si>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</si>
  <si>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</si>
  <si>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</si>
  <si>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</si>
  <si>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</si>
  <si>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</si>
  <si>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</si>
  <si>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</si>
  <si>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</si>
  <si>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</si>
  <si>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</si>
  <si>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</si>
  <si>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</si>
  <si>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</si>
  <si>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</si>
  <si>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</si>
  <si>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</si>
  <si>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</si>
  <si>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</si>
  <si>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</si>
  <si>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</si>
  <si>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</si>
  <si>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</si>
  <si>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</si>
  <si>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</si>
  <si>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</si>
  <si>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</si>
  <si>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</si>
  <si>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</si>
  <si>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</si>
  <si>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</si>
  <si>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</si>
  <si>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</si>
  <si>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</si>
  <si>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</si>
  <si>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</si>
  <si>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</si>
  <si>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</si>
  <si>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</si>
  <si>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</si>
  <si>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</si>
  <si>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</si>
  <si>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</si>
  <si>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</si>
  <si>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</si>
  <si>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</si>
  <si>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</si>
  <si>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</si>
  <si>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</si>
  <si>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</si>
  <si>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</si>
  <si>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</si>
  <si>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</si>
  <si>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</si>
  <si>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</si>
  <si>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</si>
  <si>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</si>
  <si>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</si>
  <si>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</si>
  <si>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</si>
  <si>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</si>
  <si>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</si>
  <si>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</si>
  <si>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</si>
  <si>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</si>
  <si>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</si>
  <si>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</si>
  <si>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</si>
  <si>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</si>
  <si>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</si>
  <si>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</si>
  <si>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</si>
  <si>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</si>
  <si>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</si>
  <si>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</si>
  <si>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</si>
  <si>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</si>
  <si>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</si>
  <si>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</si>
  <si>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</si>
  <si>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</si>
  <si>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</si>
  <si>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</si>
  <si>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</si>
  <si>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</si>
  <si>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</si>
  <si>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</si>
  <si>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</si>
  <si>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</si>
  <si>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</si>
  <si>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</si>
  <si>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</si>
  <si>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</si>
  <si>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</si>
  <si>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</si>
  <si>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</si>
  <si>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</si>
  <si>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</si>
  <si>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</si>
  <si>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</si>
  <si>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</si>
  <si>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</si>
  <si>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</si>
  <si>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</si>
  <si>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</si>
  <si>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</si>
  <si>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</si>
  <si>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</si>
  <si>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</si>
  <si>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</si>
  <si>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</si>
  <si>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</si>
  <si>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</si>
  <si>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</si>
  <si>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</si>
  <si>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</si>
  <si>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</si>
  <si>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</si>
  <si>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</si>
  <si>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</si>
  <si>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</si>
  <si>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</si>
  <si>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</si>
  <si>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</si>
  <si>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</si>
  <si>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</si>
  <si>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</si>
  <si>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</si>
  <si>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</si>
  <si>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</si>
  <si>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</si>
  <si>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</si>
  <si>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</si>
  <si>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</si>
  <si>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</si>
  <si>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</si>
  <si>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</si>
  <si>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</si>
  <si>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</si>
  <si>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</si>
  <si>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</si>
  <si>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</si>
  <si>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</si>
  <si>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</si>
  <si>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</si>
  <si>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</si>
  <si>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</si>
  <si>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</si>
  <si>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</si>
  <si>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</si>
  <si>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</si>
  <si>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</si>
  <si>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</si>
  <si>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</si>
  <si>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</si>
  <si>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</si>
  <si>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</si>
  <si>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</si>
  <si>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</si>
  <si>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</si>
  <si>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</si>
  <si>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</si>
  <si>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</si>
  <si>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</si>
  <si>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</si>
  <si>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</si>
  <si>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</si>
  <si>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</si>
  <si>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</si>
  <si>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</si>
  <si>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</si>
  <si>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</si>
  <si>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</si>
  <si>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</si>
  <si>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</si>
  <si>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</si>
  <si>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</si>
  <si>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</si>
  <si>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</si>
  <si>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</si>
  <si>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</si>
  <si>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</si>
  <si>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</si>
  <si>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</si>
  <si>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</si>
  <si>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</si>
  <si>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</si>
  <si>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</si>
  <si>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</si>
  <si>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</si>
  <si>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</si>
  <si>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</si>
  <si>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</si>
  <si>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</si>
  <si>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</si>
  <si>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</si>
  <si>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</si>
  <si>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</si>
  <si>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</si>
  <si>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</si>
  <si>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</si>
  <si>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</si>
  <si>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</si>
  <si>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</si>
  <si>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</si>
  <si>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</si>
  <si>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</si>
  <si>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</si>
  <si>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</si>
  <si>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</si>
  <si>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</si>
  <si>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</si>
  <si>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</si>
  <si>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</si>
  <si>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</si>
  <si>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</si>
  <si>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</si>
  <si>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</si>
  <si>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</si>
  <si>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</si>
  <si>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</si>
  <si>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</si>
  <si>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</si>
  <si>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</si>
  <si>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</si>
  <si>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</si>
  <si>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</si>
  <si>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</si>
  <si>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</si>
  <si>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</si>
  <si>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</si>
  <si>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</si>
  <si>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</si>
  <si>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</si>
  <si>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</si>
  <si>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</si>
  <si>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</si>
  <si>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</si>
  <si>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</si>
  <si>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</si>
  <si>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</si>
  <si>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</si>
  <si>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</si>
  <si>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</si>
  <si>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</si>
  <si>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</si>
  <si>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</si>
  <si>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</si>
  <si>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</si>
  <si>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</si>
  <si>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</si>
  <si>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</si>
  <si>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</si>
  <si>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</si>
  <si>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</si>
  <si>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</si>
  <si>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</si>
  <si>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</si>
  <si>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</si>
  <si>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</si>
  <si>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</si>
  <si>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</si>
  <si>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</si>
  <si>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</si>
  <si>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</si>
  <si>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</si>
  <si>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</si>
  <si>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</si>
  <si>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</si>
  <si>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</si>
  <si>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</si>
  <si>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</si>
  <si>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</si>
  <si>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</si>
  <si>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</si>
  <si>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</si>
  <si>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</si>
  <si>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</si>
  <si>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</si>
  <si>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</si>
  <si>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</si>
  <si>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</si>
  <si>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</si>
  <si>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</si>
  <si>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</si>
  <si>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</si>
  <si>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</si>
  <si>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</si>
  <si>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</si>
  <si>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</si>
  <si>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</si>
  <si>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</si>
  <si>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</si>
  <si>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</si>
  <si>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</si>
  <si>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</si>
  <si>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</si>
  <si>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</si>
  <si>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</si>
  <si>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</si>
  <si>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</si>
  <si>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</si>
  <si>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</si>
  <si>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</si>
  <si>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</si>
  <si>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</si>
  <si>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</si>
  <si>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</si>
  <si>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</si>
  <si>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</si>
  <si>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</si>
  <si>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</si>
  <si>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</si>
  <si>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</si>
  <si>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</si>
  <si>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</si>
  <si>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</si>
  <si>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</si>
  <si>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</si>
  <si>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</si>
  <si>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</si>
  <si>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</si>
  <si>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</si>
  <si>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</si>
  <si>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</si>
  <si>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</si>
  <si>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</si>
  <si>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</si>
  <si>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</si>
  <si>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</si>
  <si>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</si>
  <si>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</si>
  <si>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</si>
  <si>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</si>
  <si>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</si>
  <si>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</si>
  <si>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</si>
  <si>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</si>
  <si>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</si>
  <si>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</si>
  <si>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</si>
  <si>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</si>
  <si>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</si>
  <si>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</si>
  <si>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</si>
  <si>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</si>
  <si>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</si>
  <si>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</si>
  <si>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</si>
  <si>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</si>
  <si>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</si>
  <si>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</si>
  <si>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</si>
  <si>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</si>
  <si>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</si>
  <si>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</si>
  <si>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</si>
  <si>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</si>
  <si>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</si>
  <si>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</si>
  <si>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</si>
  <si>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</si>
  <si>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</si>
  <si>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</si>
  <si>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</si>
  <si>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</si>
  <si>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</si>
  <si>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</si>
  <si>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</si>
  <si>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</si>
  <si>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</si>
  <si>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</si>
  <si>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</si>
  <si>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</si>
  <si>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</si>
  <si>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</si>
  <si>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</si>
  <si>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</si>
  <si>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</si>
  <si>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</si>
  <si>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</si>
  <si>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</si>
  <si>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</si>
  <si>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</si>
  <si>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</si>
  <si>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</si>
  <si>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</si>
  <si>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</si>
  <si>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</si>
  <si>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</si>
  <si>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</si>
  <si>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</si>
  <si>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</si>
  <si>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</si>
  <si>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</si>
  <si>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</si>
  <si>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</si>
  <si>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</si>
  <si>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</si>
  <si>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</si>
  <si>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</si>
  <si>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</si>
  <si>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</si>
  <si>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</si>
  <si>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</si>
  <si>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</si>
  <si>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</si>
  <si>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</si>
  <si>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</si>
  <si>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</si>
  <si>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</si>
  <si>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</si>
  <si>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</si>
  <si>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</si>
  <si>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</si>
  <si>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</si>
  <si>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</si>
  <si>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</si>
  <si>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</si>
  <si>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</si>
  <si>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</si>
  <si>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</si>
  <si>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</si>
  <si>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</si>
  <si>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</si>
  <si>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</si>
  <si>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</si>
  <si>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</si>
  <si>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</si>
  <si>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</si>
  <si>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</si>
  <si>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</si>
  <si>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</si>
  <si>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</si>
  <si>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</si>
  <si>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</si>
  <si>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</si>
  <si>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</si>
  <si>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</si>
  <si>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</si>
  <si>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</si>
  <si>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</si>
  <si>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</si>
  <si>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</si>
  <si>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</si>
  <si>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</si>
  <si>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</si>
  <si>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</si>
  <si>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</si>
  <si>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</si>
  <si>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</si>
  <si>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</si>
  <si>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</si>
  <si>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</si>
  <si>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</si>
  <si>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</si>
  <si>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</si>
  <si>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</si>
  <si>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</si>
  <si>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</si>
  <si>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</si>
  <si>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</si>
  <si>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</si>
  <si>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</si>
  <si>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</si>
  <si>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</si>
  <si>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</si>
  <si>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</si>
  <si>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</si>
  <si>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</si>
  <si>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</si>
  <si>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</si>
  <si>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</si>
  <si>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</si>
  <si>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</si>
  <si>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</si>
  <si>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</si>
  <si>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</si>
  <si>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</si>
  <si>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</si>
  <si>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</si>
  <si>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</si>
  <si>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</si>
  <si>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</si>
  <si>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</si>
  <si>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</si>
  <si>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</si>
  <si>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</si>
  <si>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</si>
  <si>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</si>
  <si>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</si>
  <si>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</si>
  <si>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</si>
  <si>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</si>
  <si>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</si>
  <si>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</si>
  <si>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</si>
  <si>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</si>
  <si>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</si>
  <si>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</si>
  <si>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</si>
  <si>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</si>
  <si>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</si>
  <si>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</si>
  <si>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</si>
  <si>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</si>
  <si>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</si>
  <si>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</si>
  <si>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</si>
  <si>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</si>
  <si>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</si>
  <si>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</si>
  <si>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</si>
  <si>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</si>
  <si>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</si>
  <si>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</si>
  <si>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</si>
  <si>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</si>
  <si>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</si>
  <si>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</si>
  <si>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</si>
  <si>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</si>
  <si>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</si>
  <si>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</si>
  <si>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</si>
  <si>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</si>
  <si>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</si>
  <si>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</si>
  <si>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</si>
  <si>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</si>
  <si>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</si>
  <si>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</si>
  <si>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</si>
  <si>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</si>
  <si>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</si>
  <si>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</si>
  <si>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</si>
  <si>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</si>
  <si>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</si>
  <si>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</si>
  <si>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</si>
  <si>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</si>
  <si>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</si>
  <si>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</si>
  <si>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</si>
  <si>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</si>
  <si>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</si>
  <si>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</si>
  <si>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</si>
  <si>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</si>
  <si>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</si>
  <si>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</si>
  <si>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</si>
  <si>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</si>
  <si>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</si>
  <si>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</si>
  <si>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</si>
  <si>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</si>
  <si>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</si>
  <si>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</si>
  <si>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</si>
  <si>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</si>
  <si>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</si>
  <si>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</si>
  <si>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</si>
  <si>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</si>
  <si>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</si>
  <si>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</si>
  <si>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</si>
  <si>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</si>
  <si>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</si>
  <si>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</si>
  <si>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</si>
  <si>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</si>
  <si>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</si>
  <si>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</si>
  <si>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</si>
  <si>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</si>
  <si>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</si>
  <si>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</si>
  <si>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</si>
  <si>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</si>
  <si>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</si>
  <si>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</si>
  <si>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</si>
  <si>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</si>
  <si>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</si>
  <si>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</si>
  <si>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</si>
  <si>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</si>
  <si>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</si>
  <si>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</si>
  <si>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</si>
  <si>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</si>
  <si>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</si>
  <si>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</si>
  <si>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</si>
  <si>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</si>
  <si>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</si>
  <si>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</si>
  <si>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</si>
  <si>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</si>
  <si>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</si>
  <si>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</si>
  <si>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</si>
  <si>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</si>
  <si>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</si>
  <si>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</si>
  <si>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</si>
  <si>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</si>
  <si>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</si>
  <si>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</si>
  <si>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</si>
  <si>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</si>
  <si>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</si>
  <si>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</si>
  <si>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</si>
  <si>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</si>
  <si>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</si>
  <si>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</si>
  <si>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</si>
  <si>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</si>
  <si>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</si>
  <si>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</si>
  <si>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</si>
  <si>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</si>
  <si>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</si>
  <si>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</si>
  <si>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</si>
  <si>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</si>
  <si>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</si>
  <si>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</si>
  <si>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</si>
  <si>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</si>
  <si>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</si>
  <si>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</si>
  <si>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</si>
  <si>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</si>
  <si>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</si>
  <si>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</si>
  <si>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</si>
  <si>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</si>
  <si>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</si>
  <si>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</si>
  <si>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</si>
  <si>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</si>
  <si>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</si>
  <si>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</si>
  <si>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</si>
  <si>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</si>
  <si>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</si>
  <si>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</si>
  <si>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</si>
  <si>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</si>
  <si>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</si>
  <si>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</si>
  <si>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</si>
  <si>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</si>
  <si>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</si>
  <si>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</si>
  <si>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</si>
  <si>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</si>
  <si>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</si>
  <si>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</si>
  <si>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</si>
  <si>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</si>
  <si>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</si>
  <si>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</si>
  <si>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</si>
  <si>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</si>
  <si>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</si>
  <si>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</si>
  <si>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</si>
  <si>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</si>
  <si>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</si>
  <si>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</si>
  <si>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</si>
  <si>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</si>
  <si>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</si>
  <si>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</si>
  <si>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</si>
  <si>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</si>
  <si>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</si>
  <si>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</si>
  <si>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</si>
  <si>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</si>
  <si>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</si>
  <si>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</si>
  <si>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</si>
  <si>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</si>
  <si>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</si>
  <si>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</si>
  <si>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</si>
  <si>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</si>
  <si>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</si>
  <si>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</si>
  <si>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</si>
  <si>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</si>
  <si>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</si>
  <si>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</si>
  <si>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</si>
  <si>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</si>
  <si>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</si>
  <si>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</si>
  <si>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</si>
  <si>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</si>
  <si>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</si>
  <si>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</si>
  <si>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</si>
  <si>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</si>
  <si>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</si>
  <si>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</si>
  <si>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</si>
  <si>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</si>
  <si>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</si>
  <si>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</si>
  <si>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</si>
  <si>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</si>
  <si>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</si>
  <si>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</si>
  <si>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</si>
  <si>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</si>
  <si>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</si>
  <si>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</si>
  <si>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</si>
  <si>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</si>
  <si>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</si>
  <si>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</si>
  <si>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</si>
  <si>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</si>
  <si>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</si>
  <si>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</si>
  <si>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</si>
  <si>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</si>
  <si>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</si>
  <si>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</si>
  <si>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</si>
  <si>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</si>
  <si>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</si>
  <si>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</si>
  <si>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</si>
  <si>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</si>
  <si>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</si>
  <si>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</si>
  <si>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</si>
  <si>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</si>
  <si>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</si>
  <si>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</si>
  <si>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</si>
  <si>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</si>
  <si>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</si>
  <si>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</si>
  <si>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</si>
  <si>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</si>
  <si>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</si>
  <si>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</si>
  <si>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</si>
  <si>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</si>
  <si>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</si>
  <si>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</si>
  <si>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</si>
  <si>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</si>
  <si>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</si>
  <si>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</si>
  <si>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</si>
  <si>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</si>
  <si>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</si>
  <si>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</si>
  <si>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</si>
  <si>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</si>
  <si>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</si>
  <si>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</si>
  <si>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</si>
  <si>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</si>
  <si>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</si>
  <si>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</si>
  <si>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</si>
  <si>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</si>
  <si>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</si>
  <si>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</si>
  <si>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</si>
  <si>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</si>
  <si>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</si>
  <si>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</si>
  <si>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</si>
  <si>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</si>
  <si>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</si>
  <si>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</si>
  <si>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</si>
  <si>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</si>
  <si>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</si>
  <si>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</si>
  <si>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</si>
  <si>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</si>
  <si>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</si>
  <si>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</si>
  <si>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</si>
  <si>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</si>
  <si>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</si>
  <si>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</si>
  <si>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</si>
  <si>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</si>
  <si>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</si>
  <si>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</si>
  <si>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</si>
  <si>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</si>
  <si>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</si>
  <si>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</si>
  <si>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</si>
  <si>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</si>
  <si>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</si>
  <si>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</si>
  <si>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</si>
  <si>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</si>
  <si>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</si>
  <si>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</si>
  <si>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</si>
  <si>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</si>
  <si>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</si>
  <si>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</si>
  <si>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</si>
  <si>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</si>
  <si>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</si>
  <si>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</si>
  <si>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</si>
  <si>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</si>
  <si>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</si>
  <si>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</si>
  <si>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</si>
  <si>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</si>
  <si>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</si>
  <si>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</si>
  <si>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</si>
  <si>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</si>
  <si>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</si>
  <si>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</si>
  <si>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</si>
  <si>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</si>
  <si>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</si>
  <si>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</si>
  <si>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</si>
  <si>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</si>
  <si>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</si>
  <si>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</si>
  <si>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</si>
  <si>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</si>
  <si>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</si>
  <si>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</si>
  <si>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</si>
  <si>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</si>
  <si>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</si>
  <si>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</si>
  <si>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</si>
  <si>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</si>
  <si>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</si>
  <si>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</si>
  <si>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</si>
  <si>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</si>
  <si>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</si>
  <si>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</si>
  <si>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</si>
  <si>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</si>
  <si>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</si>
  <si>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</si>
  <si>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</si>
  <si>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</si>
  <si>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</si>
  <si>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</si>
  <si>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</si>
  <si>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</si>
  <si>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</si>
  <si>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</si>
  <si>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</si>
  <si>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</si>
  <si>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</si>
  <si>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</si>
  <si>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</si>
  <si>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</si>
  <si>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</si>
  <si>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</si>
  <si>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</si>
  <si>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</si>
  <si>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</si>
  <si>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</si>
  <si>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</si>
  <si>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</si>
  <si>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</si>
  <si>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</si>
  <si>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</si>
  <si>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</si>
  <si>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</si>
  <si>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</si>
  <si>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</si>
  <si>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</si>
  <si>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</si>
  <si>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</si>
  <si>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</si>
  <si>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</si>
  <si>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</si>
  <si>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</si>
  <si>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</si>
  <si>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</si>
  <si>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</si>
  <si>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</si>
  <si>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</si>
  <si>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</si>
  <si>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</si>
  <si>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</si>
  <si>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</si>
  <si>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</si>
  <si>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</si>
  <si>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</si>
  <si>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</si>
  <si>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</si>
  <si>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</si>
  <si>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</si>
  <si>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</si>
  <si>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</si>
  <si>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</si>
  <si>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</si>
  <si>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</si>
  <si>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</si>
  <si>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</si>
  <si>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</si>
  <si>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</si>
  <si>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</si>
  <si>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</si>
  <si>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</si>
  <si>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</si>
  <si>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</si>
  <si>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</si>
  <si>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</si>
  <si>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</si>
  <si>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</si>
  <si>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</si>
  <si>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</si>
  <si>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</si>
  <si>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</si>
  <si>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</si>
  <si>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</si>
  <si>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</si>
  <si>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</si>
  <si>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</si>
  <si>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</si>
  <si>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</si>
  <si>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</si>
  <si>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</si>
  <si>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</si>
  <si>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</si>
  <si>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</si>
  <si>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</si>
  <si>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</si>
  <si>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</si>
  <si>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</si>
  <si>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</si>
  <si>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</si>
  <si>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</si>
  <si>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</si>
  <si>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</si>
  <si>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</si>
  <si>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</si>
  <si>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</si>
  <si>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</si>
  <si>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</si>
  <si>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</si>
  <si>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</si>
  <si>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</si>
  <si>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</si>
  <si>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</si>
  <si>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</si>
  <si>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</si>
  <si>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</si>
  <si>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</si>
  <si>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</si>
  <si>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</si>
  <si>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</si>
  <si>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</si>
  <si>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</si>
  <si>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</si>
  <si>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</si>
  <si>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</si>
  <si>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</si>
  <si>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</si>
  <si>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</si>
  <si>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</si>
  <si>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</si>
  <si>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</si>
  <si>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</si>
  <si>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</si>
  <si>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</si>
  <si>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</si>
  <si>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</si>
  <si>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</si>
  <si>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</si>
  <si>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</si>
  <si>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</si>
  <si>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</si>
  <si>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</si>
  <si>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</si>
  <si>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</si>
  <si>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</si>
  <si>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</si>
  <si>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</si>
  <si>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</si>
  <si>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</si>
  <si>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</si>
  <si>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</si>
  <si>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</si>
  <si>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</si>
  <si>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</si>
  <si>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</si>
  <si>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</si>
  <si>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</si>
  <si>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</si>
  <si>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</si>
  <si>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</si>
  <si>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</si>
  <si>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</si>
  <si>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</si>
  <si>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</si>
  <si>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</si>
  <si>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</si>
  <si>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</si>
  <si>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</si>
  <si>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</si>
  <si>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</si>
  <si>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</si>
  <si>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</si>
  <si>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</si>
  <si>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</si>
  <si>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</si>
  <si>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</si>
  <si>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</si>
  <si>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</si>
  <si>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</si>
  <si>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</si>
  <si>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</si>
  <si>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</si>
  <si>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</si>
  <si>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</si>
  <si>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</si>
  <si>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</si>
  <si>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</si>
  <si>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</si>
  <si>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</si>
  <si>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</si>
  <si>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</si>
  <si>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</si>
  <si>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</si>
  <si>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</si>
  <si>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</si>
  <si>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</si>
  <si>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</si>
  <si>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</si>
  <si>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</si>
  <si>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</si>
  <si>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</si>
  <si>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</si>
  <si>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</si>
  <si>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</si>
  <si>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</si>
  <si>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</si>
  <si>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</si>
  <si>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</si>
  <si>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</si>
  <si>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</si>
  <si>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</si>
  <si>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</si>
  <si>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</si>
  <si>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</si>
  <si>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</si>
  <si>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</si>
  <si>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</si>
  <si>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</si>
  <si>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</si>
  <si>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</si>
  <si>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</si>
  <si>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</si>
  <si>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</si>
  <si>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</si>
  <si>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</si>
  <si>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</si>
  <si>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</si>
  <si>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</si>
  <si>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</si>
  <si>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</si>
  <si>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</si>
  <si>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</si>
  <si>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</si>
  <si>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</si>
  <si>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</si>
  <si>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</si>
  <si>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</si>
  <si>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</si>
  <si>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</si>
  <si>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</si>
  <si>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</si>
  <si>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</si>
  <si>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</si>
  <si>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</si>
  <si>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</si>
  <si>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</si>
  <si>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</si>
  <si>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</si>
  <si>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</si>
  <si>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</si>
  <si>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</si>
  <si>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</si>
  <si>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</si>
  <si>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</si>
  <si>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</si>
  <si>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</si>
  <si>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</si>
  <si>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</si>
  <si>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</si>
  <si>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</si>
  <si>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</si>
  <si>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</si>
  <si>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</si>
  <si>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</si>
  <si>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</si>
  <si>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</si>
  <si>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</si>
  <si>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</si>
  <si>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</si>
  <si>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</si>
  <si>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</si>
  <si>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</si>
  <si>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</si>
  <si>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</si>
  <si>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</si>
  <si>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</si>
  <si>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</si>
  <si>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</si>
  <si>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</si>
  <si>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</si>
  <si>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</si>
  <si>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</si>
  <si>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</si>
  <si>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</si>
  <si>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</si>
  <si>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</si>
  <si>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</si>
  <si>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</si>
  <si>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</si>
  <si>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</si>
  <si>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</si>
  <si>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</si>
  <si>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</si>
  <si>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</si>
  <si>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</si>
  <si>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</si>
  <si>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</si>
  <si>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</si>
  <si>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</si>
  <si>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</si>
  <si>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</si>
  <si>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</si>
  <si>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</si>
  <si>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</si>
  <si>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</si>
  <si>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</si>
  <si>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</si>
  <si>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</si>
  <si>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</si>
  <si>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</si>
  <si>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</si>
  <si>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</si>
  <si>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</si>
  <si>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</si>
  <si>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</si>
  <si>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</si>
  <si>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</si>
  <si>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</si>
  <si>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</si>
  <si>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</si>
  <si>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</si>
  <si>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</si>
  <si>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</si>
  <si>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</si>
  <si>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</si>
  <si>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</si>
  <si>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</si>
  <si>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</si>
  <si>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</si>
  <si>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</si>
  <si>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</si>
  <si>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</si>
  <si>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</si>
  <si>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</si>
  <si>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</si>
  <si>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</si>
  <si>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</si>
  <si>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</si>
  <si>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</si>
  <si>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</si>
  <si>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</si>
  <si>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</si>
  <si>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</si>
  <si>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</si>
  <si>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</si>
  <si>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</si>
  <si>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</si>
  <si>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</si>
  <si>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</si>
  <si>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</si>
  <si>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</si>
  <si>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</si>
  <si>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</si>
  <si>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</si>
  <si>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</si>
  <si>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</si>
  <si>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</si>
  <si>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</si>
  <si>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</si>
  <si>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</si>
  <si>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</si>
  <si>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</si>
  <si>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</si>
  <si>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</si>
  <si>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</si>
  <si>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</si>
  <si>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</si>
  <si>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</si>
  <si>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</si>
  <si>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</si>
  <si>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</si>
  <si>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</si>
  <si>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</si>
  <si>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</si>
  <si>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</si>
  <si>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</si>
  <si>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</si>
  <si>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</si>
  <si>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</si>
  <si>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</si>
  <si>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</si>
  <si>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</si>
  <si>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</si>
  <si>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</si>
  <si>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</si>
  <si>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</si>
  <si>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</si>
  <si>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</si>
  <si>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</si>
  <si>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</si>
  <si>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</si>
  <si>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</si>
  <si>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</si>
  <si>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</si>
  <si>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</si>
  <si>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</si>
  <si>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</si>
  <si>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</si>
  <si>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</si>
  <si>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</si>
  <si>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</si>
  <si>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</si>
  <si>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</si>
  <si>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</si>
  <si>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</si>
  <si>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</si>
  <si>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</si>
  <si>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</si>
  <si>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</si>
  <si>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</si>
  <si>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</si>
  <si>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</si>
  <si>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</si>
  <si>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</si>
  <si>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</si>
  <si>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</si>
  <si>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</si>
  <si>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</si>
  <si>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</si>
  <si>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</si>
  <si>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</si>
  <si>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</si>
  <si>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</si>
  <si>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</si>
  <si>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</si>
  <si>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</si>
  <si>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</si>
  <si>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</si>
  <si>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</si>
  <si>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</si>
  <si>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</si>
  <si>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</si>
  <si>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</si>
  <si>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</si>
  <si>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</si>
  <si>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</si>
  <si>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</si>
  <si>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</si>
  <si>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</si>
  <si>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</si>
  <si>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</si>
  <si>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</si>
  <si>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</si>
  <si>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</si>
  <si>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</si>
  <si>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</si>
  <si>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</si>
  <si>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</si>
  <si>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</si>
  <si>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</si>
  <si>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</si>
  <si>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</si>
  <si>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</si>
  <si>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</si>
  <si>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</si>
  <si>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</si>
  <si>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</si>
  <si>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</si>
  <si>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</si>
  <si>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</si>
  <si>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</si>
  <si>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</si>
  <si>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</si>
  <si>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</si>
  <si>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</si>
  <si>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</si>
  <si>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</si>
  <si>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</si>
  <si>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</si>
  <si>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</si>
  <si>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</si>
  <si>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</si>
  <si>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</si>
  <si>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</si>
  <si>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</si>
  <si>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</si>
  <si>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</si>
  <si>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</si>
  <si>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</si>
  <si>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</si>
  <si>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</si>
  <si>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</si>
  <si>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</si>
  <si>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</si>
  <si>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</si>
  <si>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</si>
  <si>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</si>
  <si>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</si>
  <si>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</si>
  <si>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</si>
  <si>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</si>
  <si>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</si>
  <si>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</si>
  <si>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</si>
  <si>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</si>
  <si>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</si>
  <si>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</si>
  <si>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</si>
  <si>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</si>
  <si>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</si>
  <si>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</si>
  <si>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</si>
  <si>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</si>
  <si>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</si>
  <si>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</si>
  <si>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</si>
  <si>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</si>
  <si>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</si>
  <si>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</si>
  <si>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</si>
  <si>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</si>
  <si>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</si>
  <si>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</si>
  <si>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</si>
  <si>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</si>
  <si>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</si>
  <si>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</si>
  <si>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</si>
  <si>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</si>
  <si>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</si>
  <si>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</si>
  <si>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</si>
  <si>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</si>
  <si>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</si>
  <si>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</si>
  <si>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</si>
  <si>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</si>
  <si>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</si>
  <si>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</si>
  <si>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</si>
  <si>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</si>
  <si>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</si>
  <si>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</si>
  <si>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</si>
  <si>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</si>
  <si>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</si>
  <si>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</si>
  <si>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</si>
  <si>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</si>
  <si>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</si>
  <si>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</si>
  <si>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</si>
  <si>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</si>
  <si>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</si>
  <si>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</si>
  <si>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</si>
  <si>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</si>
  <si>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</si>
  <si>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</si>
  <si>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</si>
  <si>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</si>
  <si>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</si>
  <si>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</si>
  <si>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</si>
  <si>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</si>
  <si>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</si>
  <si>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</si>
  <si>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</si>
  <si>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</si>
  <si>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</si>
  <si>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</si>
  <si>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</si>
  <si>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</si>
  <si>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</si>
  <si>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</si>
  <si>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</si>
  <si>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</si>
  <si>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</si>
  <si>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</si>
  <si>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</si>
  <si>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</si>
  <si>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</si>
  <si>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</si>
  <si>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</si>
  <si>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</si>
  <si>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</si>
  <si>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</si>
  <si>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</si>
  <si>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</si>
  <si>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</si>
  <si>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</si>
  <si>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</si>
  <si>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</si>
  <si>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</si>
  <si>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</si>
  <si>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</si>
  <si>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</si>
  <si>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</si>
  <si>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</si>
  <si>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</si>
  <si>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</si>
  <si>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</si>
  <si>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</si>
  <si>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</si>
  <si>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</si>
  <si>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</si>
  <si>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</si>
  <si>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</si>
  <si>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</si>
  <si>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</si>
  <si>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</si>
  <si>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</si>
  <si>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</si>
  <si>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</si>
  <si>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</si>
  <si>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</si>
  <si>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</si>
  <si>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</si>
  <si>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</si>
  <si>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</si>
  <si>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</si>
  <si>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</si>
  <si>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</si>
  <si>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</si>
  <si>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</si>
  <si>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</si>
  <si>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</si>
  <si>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</si>
  <si>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</si>
  <si>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</si>
  <si>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</si>
  <si>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</si>
  <si>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</si>
  <si>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</si>
  <si>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</si>
  <si>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</si>
  <si>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</si>
  <si>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</si>
  <si>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</si>
  <si>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</si>
  <si>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</si>
  <si>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</si>
  <si>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</si>
  <si>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</si>
  <si>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</si>
  <si>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</si>
  <si>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</si>
  <si>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</si>
  <si>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</si>
  <si>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</si>
  <si>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</si>
  <si>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</si>
  <si>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</si>
  <si>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</si>
  <si>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</si>
  <si>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</si>
  <si>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</si>
  <si>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</si>
  <si>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</si>
  <si>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</si>
  <si>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</si>
  <si>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</si>
  <si>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</si>
  <si>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</si>
  <si>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</si>
  <si>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</si>
  <si>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</si>
  <si>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</si>
  <si>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</si>
  <si>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</si>
  <si>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</si>
  <si>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</si>
  <si>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</si>
  <si>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</si>
  <si>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</si>
  <si>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</si>
  <si>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</si>
  <si>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</si>
  <si>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</si>
  <si>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</si>
  <si>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</si>
  <si>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</si>
  <si>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</si>
  <si>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</si>
  <si>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</si>
  <si>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</si>
  <si>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</si>
  <si>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</si>
  <si>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</si>
  <si>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</si>
  <si>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</si>
  <si>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</si>
  <si>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</si>
  <si>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</si>
  <si>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</si>
  <si>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</si>
  <si>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</si>
  <si>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</si>
  <si>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</si>
  <si>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</si>
  <si>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</si>
  <si>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</si>
  <si>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</si>
  <si>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</si>
  <si>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</si>
  <si>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</si>
  <si>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</si>
  <si>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</si>
  <si>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</si>
  <si>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</si>
  <si>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</si>
  <si>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</si>
  <si>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</si>
  <si>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</si>
  <si>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</si>
  <si>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</si>
  <si>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</si>
  <si>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</si>
  <si>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</si>
  <si>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</si>
  <si>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</si>
  <si>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</si>
  <si>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</si>
  <si>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</si>
  <si>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</si>
  <si>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</si>
  <si>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</si>
  <si>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</si>
  <si>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</si>
  <si>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</si>
  <si>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</si>
  <si>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</si>
  <si>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</si>
  <si>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</si>
  <si>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</si>
  <si>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</si>
  <si>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</si>
  <si>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</si>
  <si>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</si>
  <si>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</si>
  <si>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</si>
  <si>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</si>
  <si>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</si>
  <si>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</si>
  <si>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</si>
  <si>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</si>
  <si>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</si>
  <si>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</si>
  <si>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</si>
  <si>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</si>
  <si>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</si>
  <si>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</si>
  <si>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</si>
  <si>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</si>
  <si>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</si>
  <si>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</si>
  <si>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</si>
  <si>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</si>
  <si>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</si>
  <si>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</si>
  <si>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</si>
  <si>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</si>
  <si>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</si>
  <si>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</si>
  <si>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</si>
  <si>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</si>
  <si>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</si>
  <si>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</si>
  <si>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</si>
  <si>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</si>
  <si>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</si>
  <si>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</si>
  <si>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</si>
  <si>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</si>
  <si>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</si>
  <si>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</si>
  <si>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</si>
  <si>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</si>
  <si>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</si>
  <si>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</si>
  <si>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</si>
  <si>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</si>
  <si>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</si>
  <si>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</si>
  <si>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</si>
  <si>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</si>
  <si>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</si>
  <si>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</si>
  <si>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</si>
  <si>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</si>
  <si>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</si>
  <si>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</si>
  <si>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</si>
  <si>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</si>
  <si>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</si>
  <si>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</si>
  <si>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</si>
  <si>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</si>
  <si>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</si>
  <si>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</si>
  <si>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</si>
  <si>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</si>
  <si>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</si>
  <si>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</si>
  <si>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</si>
  <si>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</si>
  <si>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</si>
  <si>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</si>
  <si>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</si>
  <si>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</si>
  <si>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</si>
  <si>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</si>
  <si>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</si>
  <si>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</si>
  <si>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</si>
  <si>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</si>
  <si>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</si>
  <si>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</si>
  <si>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</si>
  <si>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</si>
  <si>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</si>
  <si>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</si>
  <si>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</si>
  <si>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</si>
  <si>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</si>
  <si>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</si>
  <si>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</si>
  <si>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</si>
  <si>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</si>
  <si>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</si>
  <si>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</si>
  <si>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</si>
  <si>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</si>
  <si>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</si>
  <si>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</si>
  <si>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</si>
  <si>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</si>
  <si>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</si>
  <si>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</si>
  <si>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</si>
  <si>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</si>
  <si>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</si>
  <si>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</si>
  <si>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</si>
  <si>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</si>
  <si>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</si>
  <si>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</si>
  <si>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</si>
  <si>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</si>
  <si>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</si>
  <si>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</si>
  <si>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</si>
  <si>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</si>
  <si>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</si>
  <si>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</si>
  <si>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</si>
  <si>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</si>
  <si>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</si>
  <si>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</si>
  <si>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</si>
  <si>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</si>
  <si>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</si>
  <si>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</si>
  <si>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</si>
  <si>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</si>
  <si>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</si>
  <si>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</si>
  <si>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</si>
  <si>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</si>
  <si>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</si>
  <si>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</si>
  <si>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</si>
  <si>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</si>
  <si>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</si>
  <si>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</si>
  <si>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</si>
  <si>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</si>
  <si>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</si>
  <si>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</si>
  <si>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</si>
  <si>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</si>
  <si>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</si>
  <si>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</si>
  <si>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</si>
  <si>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</si>
  <si>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</si>
  <si>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</si>
  <si>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</si>
  <si>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</si>
  <si>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</si>
  <si>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</si>
  <si>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</si>
  <si>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</si>
  <si>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</si>
  <si>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</si>
  <si>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</si>
  <si>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</si>
  <si>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</si>
  <si>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</si>
  <si>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</si>
  <si>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</si>
  <si>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</si>
  <si>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</si>
  <si>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</si>
  <si>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</si>
  <si>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</si>
  <si>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</si>
  <si>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</si>
  <si>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</si>
  <si>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</si>
  <si>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</si>
  <si>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</si>
  <si>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</si>
  <si>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</si>
  <si>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</si>
  <si>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</si>
  <si>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</si>
  <si>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</si>
  <si>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</si>
  <si>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</si>
  <si>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</si>
  <si>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</si>
  <si>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</si>
  <si>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</si>
  <si>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</si>
  <si>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</si>
  <si>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</si>
  <si>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</si>
  <si>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</si>
  <si>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</si>
  <si>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</si>
  <si>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</si>
  <si>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</si>
  <si>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</si>
  <si>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</si>
  <si>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</si>
  <si>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</si>
  <si>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</si>
  <si>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</si>
  <si>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</si>
  <si>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</si>
  <si>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</si>
  <si>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</si>
  <si>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</si>
  <si>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</si>
  <si>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</si>
  <si>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</si>
  <si>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</si>
  <si>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</si>
  <si>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</si>
  <si>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</si>
  <si>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</si>
  <si>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</si>
  <si>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</si>
  <si>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</si>
  <si>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</si>
  <si>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</si>
  <si>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</si>
  <si>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</si>
  <si>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</si>
  <si>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</si>
  <si>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</si>
  <si>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</si>
  <si>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</si>
  <si>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</si>
  <si>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</si>
  <si>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</si>
  <si>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</si>
  <si>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</si>
  <si>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</si>
  <si>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</si>
  <si>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</si>
  <si>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</si>
  <si>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</si>
  <si>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</si>
  <si>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</si>
  <si>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</si>
  <si>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</si>
  <si>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</si>
  <si>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</si>
  <si>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</si>
  <si>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</si>
  <si>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</si>
  <si>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</si>
  <si>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</si>
  <si>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</si>
  <si>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</si>
  <si>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</si>
  <si>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</si>
  <si>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</si>
  <si>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</si>
  <si>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</si>
  <si>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</si>
  <si>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</si>
  <si>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</si>
  <si>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</si>
  <si>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</si>
  <si>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</si>
  <si>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</si>
  <si>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</si>
  <si>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</si>
  <si>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</si>
  <si>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</si>
  <si>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</si>
  <si>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</si>
  <si>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</si>
  <si>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</si>
  <si>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</si>
  <si>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</si>
  <si>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</si>
  <si>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</si>
  <si>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</si>
  <si>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</si>
  <si>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</si>
  <si>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</si>
  <si>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</si>
  <si>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</si>
  <si>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</si>
  <si>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</si>
  <si>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</si>
  <si>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</si>
  <si>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</si>
  <si>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</si>
  <si>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</si>
  <si>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</si>
  <si>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</si>
  <si>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</si>
  <si>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</si>
  <si>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</si>
  <si>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</si>
  <si>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</si>
  <si>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</si>
  <si>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</si>
  <si>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</si>
  <si>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</si>
  <si>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</si>
  <si>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</si>
  <si>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</si>
  <si>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</si>
  <si>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</si>
  <si>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</si>
  <si>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</si>
  <si>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</si>
  <si>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</si>
  <si>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</si>
  <si>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</si>
  <si>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</si>
  <si>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</si>
  <si>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</si>
  <si>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</si>
  <si>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</si>
  <si>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</si>
  <si>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</si>
  <si>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</si>
  <si>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</si>
  <si>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</si>
  <si>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</si>
  <si>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</si>
  <si>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</si>
  <si>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</si>
  <si>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</si>
  <si>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</si>
  <si>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</si>
  <si>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</si>
  <si>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</si>
  <si>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</si>
  <si>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</si>
  <si>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</si>
  <si>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</si>
  <si>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</si>
  <si>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</si>
  <si>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</si>
  <si>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</si>
  <si>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</si>
  <si>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</si>
  <si>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</si>
  <si>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</si>
  <si>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</si>
  <si>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</si>
  <si>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</si>
  <si>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</si>
  <si>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</si>
  <si>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</si>
  <si>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</si>
  <si>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</si>
  <si>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</si>
  <si>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</si>
  <si>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</si>
  <si>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</si>
  <si>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</si>
  <si>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</si>
  <si>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</si>
  <si>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</si>
  <si>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</si>
  <si>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</si>
  <si>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</si>
  <si>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</si>
  <si>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</si>
  <si>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</si>
  <si>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</si>
  <si>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</si>
  <si>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</si>
  <si>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</si>
  <si>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</si>
  <si>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</si>
  <si>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</si>
  <si>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</si>
  <si>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</si>
  <si>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</si>
  <si>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</si>
  <si>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</si>
  <si>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</si>
  <si>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</si>
  <si>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</si>
  <si>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</si>
  <si>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</si>
  <si>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</si>
  <si>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</si>
  <si>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</si>
  <si>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</si>
  <si>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</si>
  <si>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</si>
  <si>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</si>
  <si>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</si>
  <si>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</si>
  <si>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</si>
  <si>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</si>
  <si>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</si>
  <si>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</si>
  <si>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</si>
  <si>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</si>
  <si>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</si>
  <si>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</si>
  <si>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</si>
  <si>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</si>
  <si>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</si>
  <si>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</si>
  <si>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</si>
  <si>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</si>
  <si>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</si>
  <si>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</si>
  <si>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</si>
  <si>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</si>
  <si>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</si>
  <si>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</si>
  <si>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</si>
  <si>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</si>
  <si>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</si>
  <si>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</si>
  <si>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</si>
  <si>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</si>
  <si>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</si>
  <si>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</si>
  <si>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</si>
  <si>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</si>
  <si>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</si>
  <si>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</si>
  <si>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</si>
  <si>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</si>
  <si>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</si>
  <si>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</si>
  <si>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</si>
  <si>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</si>
  <si>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</si>
  <si>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</si>
  <si>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</si>
  <si>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</si>
  <si>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</si>
  <si>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</si>
  <si>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</si>
  <si>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</si>
  <si>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</si>
  <si>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</si>
  <si>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</si>
  <si>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</si>
  <si>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</si>
  <si>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</si>
  <si>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</si>
  <si>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</si>
  <si>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</si>
  <si>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</si>
  <si>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</si>
  <si>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</si>
  <si>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</si>
  <si>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</si>
  <si>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</si>
  <si>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</si>
  <si>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</si>
  <si>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</si>
  <si>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</si>
  <si>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</si>
  <si>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</si>
  <si>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</si>
  <si>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</si>
  <si>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</si>
  <si>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</si>
  <si>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</si>
  <si>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</si>
  <si>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</si>
  <si>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</si>
  <si>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</si>
  <si>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</si>
  <si>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</si>
  <si>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</si>
  <si>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</si>
  <si>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</si>
  <si>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</si>
  <si>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</si>
  <si>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</si>
  <si>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</si>
  <si>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</si>
  <si>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</si>
  <si>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</si>
  <si>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</si>
  <si>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</si>
  <si>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</si>
  <si>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</si>
  <si>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</si>
  <si>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</si>
  <si>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</si>
  <si>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</si>
  <si>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</si>
  <si>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</si>
  <si>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</si>
  <si>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</si>
  <si>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</si>
  <si>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</si>
  <si>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</si>
  <si>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</si>
  <si>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</si>
  <si>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</si>
  <si>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</si>
  <si>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</si>
  <si>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</si>
  <si>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</si>
  <si>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</si>
  <si>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</si>
  <si>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</si>
  <si>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</si>
  <si>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</si>
  <si>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</si>
  <si>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</si>
  <si>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</si>
  <si>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</si>
  <si>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</si>
  <si>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</si>
  <si>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</si>
  <si>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</si>
  <si>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</si>
  <si>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</si>
  <si>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</si>
  <si>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</si>
  <si>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</si>
  <si>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</si>
  <si>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</si>
  <si>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</si>
  <si>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</si>
  <si>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</si>
  <si>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</si>
  <si>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</si>
  <si>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</si>
  <si>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</si>
  <si>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</si>
  <si>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</si>
  <si>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</si>
  <si>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</si>
  <si>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</si>
  <si>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</si>
  <si>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</si>
  <si>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</si>
  <si>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</si>
  <si>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</si>
  <si>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</si>
  <si>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</si>
  <si>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</si>
  <si>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</si>
  <si>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</si>
  <si>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</si>
  <si>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</si>
  <si>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</si>
  <si>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</si>
  <si>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</si>
  <si>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</si>
  <si>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</si>
  <si>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</si>
  <si>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</si>
  <si>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</si>
  <si>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</si>
  <si>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</si>
  <si>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</si>
  <si>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</si>
  <si>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</si>
  <si>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</si>
  <si>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</si>
  <si>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</si>
  <si>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</si>
  <si>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</si>
  <si>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</si>
  <si>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</si>
  <si>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</si>
  <si>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</si>
  <si>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</si>
  <si>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</si>
  <si>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</si>
  <si>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</si>
  <si>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</si>
  <si>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</si>
  <si>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</si>
  <si>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</si>
  <si>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</si>
  <si>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</si>
  <si>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</si>
  <si>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</si>
  <si>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</si>
  <si>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</si>
  <si>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</si>
  <si>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</si>
  <si>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</si>
  <si>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</si>
  <si>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</si>
  <si>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</si>
  <si>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</si>
  <si>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</si>
  <si>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</si>
  <si>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</si>
  <si>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</si>
  <si>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</si>
  <si>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</si>
  <si>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</si>
  <si>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</si>
  <si>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</si>
  <si>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</si>
  <si>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</si>
  <si>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</si>
  <si>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</si>
  <si>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</si>
  <si>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</si>
  <si>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</si>
  <si>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</si>
  <si>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</si>
  <si>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</si>
  <si>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</si>
  <si>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</si>
  <si>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</si>
  <si>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</si>
  <si>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</si>
  <si>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</si>
  <si>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</si>
  <si>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</si>
  <si>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</si>
  <si>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</si>
  <si>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</si>
  <si>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</si>
  <si>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</si>
  <si>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</si>
  <si>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</si>
  <si>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</si>
  <si>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</si>
  <si>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</si>
  <si>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</si>
  <si>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</si>
  <si>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</si>
  <si>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</si>
  <si>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</si>
  <si>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</si>
  <si>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</si>
  <si>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</si>
  <si>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</si>
  <si>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</si>
  <si>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</si>
  <si>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</si>
  <si>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</si>
  <si>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</si>
  <si>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</si>
  <si>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</si>
  <si>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</si>
  <si>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</si>
  <si>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</si>
  <si>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</si>
  <si>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</si>
  <si>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</si>
  <si>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</si>
  <si>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</si>
  <si>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</si>
  <si>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</si>
  <si>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</si>
  <si>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</si>
  <si>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</si>
  <si>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</si>
  <si>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</si>
  <si>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</si>
  <si>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</si>
  <si>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</si>
  <si>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</si>
  <si>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</si>
  <si>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</si>
  <si>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</si>
  <si>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</si>
  <si>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</si>
  <si>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</si>
  <si>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</si>
  <si>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</si>
  <si>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</si>
  <si>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</si>
  <si>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</si>
  <si>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</si>
  <si>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</si>
  <si>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</si>
  <si>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</si>
  <si>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</si>
  <si>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</si>
  <si>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</si>
  <si>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</si>
  <si>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</si>
  <si>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</si>
  <si>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</si>
  <si>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</si>
  <si>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</si>
  <si>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</si>
  <si>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</si>
  <si>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</si>
  <si>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</si>
  <si>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</si>
  <si>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</si>
  <si>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</si>
  <si>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</si>
  <si>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</si>
  <si>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</si>
  <si>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</si>
  <si>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</si>
  <si>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</si>
  <si>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</si>
  <si>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</si>
  <si>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</si>
  <si>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</si>
  <si>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</si>
  <si>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</si>
  <si>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</si>
  <si>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</si>
  <si>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</si>
  <si>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</si>
  <si>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</si>
  <si>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</si>
  <si>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</si>
  <si>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</si>
  <si>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</si>
  <si>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</si>
  <si>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</si>
  <si>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</si>
  <si>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</si>
  <si>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</si>
  <si>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</si>
  <si>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</si>
  <si>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</si>
  <si>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</si>
  <si>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</si>
  <si>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</si>
  <si>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</si>
  <si>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</si>
  <si>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</si>
  <si>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</si>
  <si>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</si>
  <si>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</si>
  <si>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</si>
  <si>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</si>
  <si>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</si>
  <si>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</si>
  <si>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</si>
  <si>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</si>
  <si>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</si>
  <si>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</si>
  <si>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</si>
  <si>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</si>
  <si>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</si>
  <si>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</si>
  <si>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</si>
  <si>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</si>
  <si>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</si>
  <si>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</si>
  <si>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</si>
  <si>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</si>
  <si>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</si>
  <si>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</si>
  <si>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</si>
  <si>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</si>
  <si>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</si>
  <si>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</si>
  <si>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</si>
  <si>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</si>
  <si>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</si>
  <si>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</si>
  <si>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</si>
  <si>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</si>
  <si>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</si>
  <si>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</si>
  <si>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</si>
  <si>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</si>
  <si>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</si>
  <si>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</si>
  <si>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</si>
  <si>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</si>
  <si>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</si>
  <si>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</si>
  <si>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</si>
  <si>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</si>
  <si>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</si>
  <si>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</si>
  <si>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</si>
  <si>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</si>
  <si>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</si>
  <si>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</si>
  <si>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</si>
  <si>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</si>
  <si>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</si>
  <si>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</si>
  <si>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</si>
  <si>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</si>
  <si>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</si>
  <si>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</si>
  <si>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</si>
  <si>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</si>
  <si>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</si>
  <si>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</si>
  <si>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</si>
  <si>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</si>
  <si>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</si>
  <si>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</si>
  <si>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</si>
  <si>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</si>
  <si>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</si>
  <si>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</si>
  <si>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</si>
  <si>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</si>
  <si>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</si>
  <si>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</si>
  <si>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</si>
  <si>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</si>
  <si>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</si>
  <si>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</si>
  <si>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</si>
  <si>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</si>
  <si>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</si>
  <si>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</si>
  <si>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</si>
  <si>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</si>
  <si>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</si>
  <si>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</si>
  <si>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</si>
  <si>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</si>
  <si>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</si>
  <si>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</si>
  <si>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</si>
  <si>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</si>
  <si>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</si>
  <si>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</si>
  <si>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</si>
  <si>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</si>
  <si>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</si>
  <si>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</si>
  <si>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</si>
  <si>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</si>
  <si>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</si>
  <si>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</si>
  <si>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</si>
  <si>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</si>
  <si>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</si>
  <si>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</si>
  <si>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</si>
  <si>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</si>
  <si>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</si>
  <si>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</si>
  <si>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</si>
  <si>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</si>
  <si>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</si>
  <si>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</si>
  <si>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</si>
  <si>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</si>
  <si>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</si>
  <si>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</si>
  <si>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</si>
  <si>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</si>
  <si>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</si>
  <si>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</si>
  <si>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</si>
  <si>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</si>
  <si>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</si>
  <si>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</si>
  <si>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</si>
  <si>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</si>
  <si>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</si>
  <si>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</si>
  <si>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</si>
  <si>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</si>
  <si>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</si>
  <si>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</si>
  <si>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</si>
  <si>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</si>
  <si>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</si>
  <si>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</si>
  <si>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</si>
  <si>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</si>
  <si>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</si>
  <si>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</si>
  <si>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</si>
  <si>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</si>
  <si>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</si>
  <si>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</si>
  <si>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</si>
  <si>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</si>
  <si>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</si>
  <si>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</si>
  <si>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</si>
  <si>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</si>
  <si>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</si>
  <si>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</si>
  <si>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</si>
  <si>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</si>
  <si>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</si>
  <si>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</si>
  <si>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</si>
  <si>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</si>
  <si>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</si>
  <si>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</si>
  <si>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</si>
  <si>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</si>
  <si>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</si>
  <si>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</si>
  <si>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</si>
  <si>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</si>
  <si>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</si>
  <si>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</si>
  <si>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</si>
  <si>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</si>
  <si>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</si>
  <si>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</si>
  <si>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</si>
  <si>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</si>
  <si>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</si>
  <si>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</si>
  <si>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</si>
  <si>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</si>
  <si>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</si>
  <si>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</si>
  <si>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</si>
  <si>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</si>
  <si>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</si>
  <si>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</si>
  <si>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</si>
  <si>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</si>
  <si>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</si>
  <si>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</si>
  <si>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</si>
  <si>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</si>
  <si>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</si>
  <si>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</si>
  <si>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</si>
  <si>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</si>
  <si>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</si>
  <si>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</si>
  <si>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</si>
  <si>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</si>
  <si>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</si>
  <si>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</si>
  <si>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</si>
  <si>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</si>
  <si>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</si>
  <si>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</si>
  <si>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</si>
  <si>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</si>
  <si>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</si>
  <si>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</si>
  <si>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</si>
  <si>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</si>
  <si>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</si>
  <si>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</si>
  <si>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</si>
  <si>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</si>
  <si>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</si>
  <si>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</si>
  <si>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</si>
  <si>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</si>
  <si>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</si>
  <si>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</si>
  <si>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</si>
  <si>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</si>
  <si>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</si>
  <si>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</si>
  <si>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</si>
  <si>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</si>
  <si>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</si>
  <si>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</si>
  <si>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</si>
  <si>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</si>
  <si>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</si>
  <si>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</si>
  <si>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</si>
  <si>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</si>
  <si>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</si>
  <si>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</si>
  <si>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</si>
  <si>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</si>
  <si>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</si>
  <si>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</si>
  <si>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</si>
  <si>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</si>
  <si>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</si>
  <si>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</si>
  <si>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</si>
  <si>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</si>
  <si>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</si>
  <si>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</si>
  <si>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</si>
  <si>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</si>
  <si>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</si>
  <si>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</si>
  <si>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</si>
  <si>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</si>
  <si>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</si>
  <si>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</si>
  <si>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</si>
  <si>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</si>
  <si>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</si>
  <si>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</si>
  <si>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</si>
  <si>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</si>
  <si>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</si>
  <si>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</si>
  <si>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</si>
  <si>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</si>
  <si>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</si>
  <si>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</si>
  <si>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</si>
  <si>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</si>
  <si>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</si>
  <si>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</si>
  <si>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</si>
  <si>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</si>
  <si>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</si>
  <si>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</si>
  <si>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</si>
  <si>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</si>
  <si>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</si>
  <si>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</si>
  <si>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</si>
  <si>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</si>
  <si>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</si>
  <si>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</si>
  <si>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</si>
  <si>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</si>
  <si>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</si>
  <si>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</si>
  <si>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</si>
  <si>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</si>
  <si>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</si>
  <si>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</si>
  <si>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</si>
  <si>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</si>
  <si>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</si>
  <si>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</si>
  <si>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</si>
  <si>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</si>
  <si>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</si>
  <si>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</si>
  <si>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</si>
  <si>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</si>
  <si>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</si>
  <si>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</si>
  <si>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</si>
  <si>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</si>
  <si>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</si>
  <si>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</si>
  <si>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</si>
  <si>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</si>
  <si>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</si>
  <si>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</si>
  <si>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</si>
  <si>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</si>
  <si>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</si>
  <si>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</si>
  <si>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</si>
  <si>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</si>
  <si>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</si>
  <si>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</si>
  <si>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</si>
  <si>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</si>
  <si>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</si>
  <si>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</si>
  <si>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</si>
  <si>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</si>
  <si>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</si>
  <si>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</si>
  <si>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</si>
  <si>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</si>
  <si>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</si>
  <si>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</si>
  <si>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</si>
  <si>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</si>
  <si>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</si>
  <si>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</si>
  <si>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</si>
  <si>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</si>
  <si>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</si>
  <si>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</si>
  <si>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</si>
  <si>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</si>
  <si>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</si>
  <si>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</si>
  <si>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</si>
  <si>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</si>
  <si>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</si>
  <si>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</si>
  <si>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</si>
  <si>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</si>
  <si>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</si>
  <si>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</si>
  <si>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</si>
  <si>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</si>
  <si>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</si>
  <si>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</si>
  <si>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</si>
  <si>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</si>
  <si>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</si>
  <si>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</si>
  <si>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</si>
  <si>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</si>
  <si>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</si>
  <si>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</si>
  <si>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</si>
  <si>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</si>
  <si>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</si>
  <si>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</si>
  <si>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</si>
  <si>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</si>
  <si>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</si>
  <si>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</si>
  <si>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</si>
  <si>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</si>
  <si>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</si>
  <si>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</si>
  <si>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</si>
  <si>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</si>
  <si>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</si>
  <si>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</si>
  <si>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</si>
  <si>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</si>
  <si>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</si>
  <si>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</si>
  <si>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</si>
  <si>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</si>
  <si>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</si>
  <si>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</si>
  <si>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</si>
  <si>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</si>
  <si>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</si>
  <si>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</si>
  <si>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</si>
  <si>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</si>
  <si>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</si>
  <si>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</si>
  <si>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</si>
  <si>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</si>
  <si>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</si>
  <si>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</si>
  <si>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</si>
  <si>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</si>
  <si>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</si>
  <si>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</si>
  <si>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</si>
  <si>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</si>
  <si>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</si>
  <si>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</si>
  <si>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</si>
  <si>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</si>
  <si>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</si>
  <si>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</si>
  <si>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</si>
  <si>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</si>
  <si>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</si>
  <si>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</si>
  <si>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</si>
  <si>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</si>
  <si>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</si>
  <si>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</si>
  <si>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</si>
  <si>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</si>
  <si>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</si>
  <si>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</si>
  <si>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</si>
  <si>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</si>
  <si>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</si>
  <si>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</si>
  <si>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</si>
  <si>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</si>
  <si>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</si>
  <si>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</si>
  <si>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</si>
  <si>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</si>
  <si>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</si>
  <si>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</si>
  <si>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</si>
  <si>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</si>
  <si>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</si>
  <si>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</si>
  <si>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</si>
  <si>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</si>
  <si>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</si>
  <si>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</si>
  <si>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</si>
  <si>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</si>
  <si>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</si>
  <si>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</si>
  <si>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</si>
  <si>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</si>
  <si>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</si>
  <si>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</si>
  <si>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</si>
  <si>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</si>
  <si>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</si>
  <si>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</si>
  <si>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</si>
  <si>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</si>
  <si>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</si>
  <si>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</si>
  <si>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</si>
  <si>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</si>
  <si>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</si>
  <si>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</si>
  <si>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</si>
  <si>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</si>
  <si>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</si>
  <si>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</si>
  <si>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</si>
  <si>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</si>
  <si>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</si>
  <si>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</si>
  <si>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</si>
  <si>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</si>
  <si>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</si>
  <si>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</si>
  <si>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</si>
  <si>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</si>
  <si>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</si>
  <si>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</si>
  <si>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</si>
  <si>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</si>
  <si>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</si>
  <si>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</si>
  <si>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</si>
  <si>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</si>
  <si>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</si>
  <si>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</si>
  <si>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</si>
  <si>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</si>
  <si>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</si>
  <si>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</si>
  <si>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</si>
  <si>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</si>
  <si>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</si>
  <si>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</si>
  <si>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</si>
  <si>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</si>
  <si>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</si>
  <si>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</si>
  <si>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</si>
  <si>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</si>
  <si>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</si>
  <si>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</si>
  <si>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</si>
  <si>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</si>
  <si>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</si>
  <si>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</si>
  <si>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</si>
  <si>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</si>
  <si>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</si>
  <si>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</si>
  <si>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</si>
  <si>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</si>
  <si>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</si>
  <si>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</si>
  <si>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</si>
  <si>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</si>
  <si>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</si>
  <si>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</si>
  <si>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</si>
  <si>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</si>
  <si>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</si>
  <si>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</si>
  <si>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</si>
  <si>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</si>
  <si>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</si>
  <si>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</si>
  <si>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</si>
  <si>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</si>
  <si>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</si>
  <si>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</si>
  <si>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</si>
  <si>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</si>
  <si>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</si>
  <si>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</si>
  <si>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</si>
  <si>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</si>
  <si>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</si>
  <si>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</si>
  <si>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</si>
  <si>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</si>
  <si>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</si>
  <si>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</si>
  <si>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</si>
  <si>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</si>
  <si>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</si>
  <si>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</si>
  <si>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</si>
  <si>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</si>
  <si>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</si>
  <si>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</si>
  <si>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</si>
  <si>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</si>
  <si>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</si>
  <si>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</si>
  <si>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</si>
  <si>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</si>
  <si>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</si>
  <si>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</si>
  <si>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</si>
  <si>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</si>
  <si>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</si>
  <si>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</si>
  <si>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</si>
  <si>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</si>
  <si>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</si>
  <si>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</si>
  <si>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</si>
  <si>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</si>
  <si>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</si>
  <si>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</si>
  <si>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</si>
  <si>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</si>
  <si>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</si>
  <si>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</si>
  <si>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</si>
  <si>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</si>
  <si>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</si>
  <si>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</si>
  <si>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</si>
  <si>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</si>
  <si>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</si>
  <si>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</si>
  <si>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</si>
  <si>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</si>
  <si>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</si>
  <si>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</si>
  <si>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</si>
  <si>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</si>
  <si>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</si>
  <si>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</si>
  <si>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</si>
  <si>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</si>
  <si>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</si>
  <si>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</si>
  <si>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</si>
  <si>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</si>
  <si>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</si>
  <si>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</si>
  <si>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</si>
  <si>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</si>
  <si>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</si>
  <si>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</si>
  <si>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</si>
  <si>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</si>
  <si>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</si>
  <si>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</si>
  <si>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</si>
  <si>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</si>
  <si>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</si>
  <si>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</si>
  <si>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</si>
  <si>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</si>
  <si>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</si>
  <si>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</si>
  <si>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</si>
  <si>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</si>
  <si>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</si>
  <si>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</si>
  <si>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</si>
  <si>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</si>
  <si>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</si>
  <si>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</si>
  <si>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</si>
  <si>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</si>
  <si>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</si>
  <si>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</si>
  <si>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</si>
  <si>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</si>
  <si>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</si>
  <si>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</si>
  <si>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</si>
  <si>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</si>
  <si>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</si>
  <si>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</si>
  <si>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</si>
  <si>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</si>
  <si>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</si>
  <si>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</si>
  <si>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</si>
  <si>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</si>
  <si>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</si>
  <si>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</si>
  <si>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</si>
  <si>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</si>
  <si>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</si>
  <si>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</si>
  <si>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</si>
  <si>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</si>
  <si>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</si>
  <si>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</si>
  <si>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</si>
  <si>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</si>
  <si>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</si>
  <si>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</si>
  <si>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</si>
  <si>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</si>
  <si>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</si>
  <si>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</si>
  <si>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</si>
  <si>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</si>
  <si>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</si>
  <si>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</si>
  <si>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</si>
  <si>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</si>
  <si>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</si>
  <si>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</si>
  <si>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</si>
  <si>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</si>
  <si>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</si>
  <si>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</si>
  <si>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</si>
  <si>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</si>
  <si>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</si>
  <si>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</si>
  <si>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</si>
  <si>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</si>
  <si>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</si>
  <si>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</si>
  <si>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</si>
  <si>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</si>
  <si>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</si>
  <si>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</si>
  <si>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</si>
  <si>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</si>
  <si>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</si>
  <si>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</si>
  <si>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</si>
  <si>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</si>
  <si>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</si>
  <si>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</si>
  <si>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</si>
  <si>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</si>
  <si>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</si>
  <si>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</si>
  <si>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</si>
  <si>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</si>
  <si>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</si>
  <si>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</si>
  <si>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</si>
  <si>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</si>
  <si>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</si>
  <si>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</si>
  <si>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</si>
  <si>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</si>
  <si>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</si>
  <si>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</si>
  <si>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</si>
  <si>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</si>
  <si>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</si>
  <si>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</si>
  <si>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</si>
  <si>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</si>
  <si>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</si>
  <si>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</si>
  <si>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</si>
  <si>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</si>
  <si>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</si>
  <si>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</si>
  <si>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</si>
  <si>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</si>
  <si>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</si>
  <si>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</si>
  <si>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</si>
  <si>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</si>
  <si>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</si>
  <si>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</si>
  <si>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</si>
  <si>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</si>
  <si>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</si>
  <si>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</si>
  <si>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</si>
  <si>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</si>
  <si>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</si>
  <si>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</si>
  <si>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</si>
  <si>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</si>
  <si>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</si>
  <si>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</si>
  <si>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</si>
  <si>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</si>
  <si>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</si>
  <si>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</si>
  <si>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</si>
  <si>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</si>
  <si>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</si>
  <si>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</si>
  <si>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</si>
  <si>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</si>
  <si>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</si>
  <si>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</si>
  <si>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</si>
  <si>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</si>
  <si>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</si>
  <si>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</si>
  <si>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</si>
  <si>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</si>
  <si>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</si>
  <si>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</si>
  <si>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</si>
  <si>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</si>
  <si>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</si>
  <si>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</si>
  <si>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</si>
  <si>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</si>
  <si>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</si>
  <si>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</si>
  <si>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</si>
  <si>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</si>
  <si>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</si>
  <si>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</si>
  <si>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</si>
  <si>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</si>
  <si>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</si>
  <si>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</si>
  <si>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</si>
  <si>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</si>
  <si>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</si>
  <si>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</si>
  <si>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</si>
  <si>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</si>
  <si>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</si>
  <si>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</si>
  <si>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</si>
  <si>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</si>
  <si>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</si>
  <si>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</si>
  <si>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</si>
  <si>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</si>
  <si>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</si>
  <si>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</si>
  <si>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</si>
  <si>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</si>
  <si>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</si>
  <si>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</si>
  <si>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</si>
  <si>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</si>
  <si>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</si>
  <si>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</si>
  <si>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</si>
  <si>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</si>
  <si>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</si>
  <si>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</si>
  <si>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</si>
  <si>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</si>
  <si>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</si>
  <si>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</si>
  <si>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</si>
  <si>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</si>
  <si>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</si>
  <si>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</si>
  <si>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</si>
  <si>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</si>
  <si>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</si>
  <si>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</si>
  <si>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</si>
  <si>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</si>
  <si>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</si>
  <si>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</si>
  <si>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</si>
  <si>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</si>
  <si>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</si>
  <si>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</si>
  <si>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</si>
  <si>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</si>
  <si>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</si>
  <si>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</si>
  <si>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</si>
  <si>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</si>
  <si>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</si>
  <si>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</si>
  <si>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</si>
  <si>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</si>
  <si>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</si>
  <si>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</si>
  <si>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</si>
  <si>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</si>
  <si>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</si>
  <si>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</si>
  <si>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</si>
  <si>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</si>
  <si>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</si>
  <si>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</si>
  <si>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</si>
  <si>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</si>
  <si>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</si>
  <si>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</si>
  <si>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</si>
  <si>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</si>
  <si>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</si>
  <si>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</si>
  <si>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</si>
  <si>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</si>
  <si>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</si>
  <si>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</si>
  <si>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</si>
  <si>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</si>
  <si>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</si>
  <si>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</si>
  <si>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</si>
  <si>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</si>
  <si>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</si>
  <si>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</si>
  <si>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</si>
  <si>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</si>
  <si>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</si>
  <si>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</si>
  <si>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</si>
  <si>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</si>
  <si>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</si>
  <si>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</si>
  <si>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</si>
  <si>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</si>
  <si>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</si>
  <si>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</si>
  <si>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</si>
  <si>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</si>
  <si>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</si>
  <si>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</si>
  <si>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</si>
  <si>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</si>
  <si>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</si>
  <si>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</si>
  <si>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</si>
  <si>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</si>
  <si>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</si>
  <si>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</si>
  <si>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</si>
  <si>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</si>
  <si>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</si>
  <si>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</si>
  <si>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</si>
  <si>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</si>
  <si>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</si>
  <si>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</si>
  <si>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</si>
  <si>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</si>
  <si>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</si>
  <si>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</si>
  <si>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</si>
  <si>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</si>
  <si>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</si>
  <si>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</si>
  <si>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</si>
  <si>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</si>
  <si>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</si>
  <si>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</si>
  <si>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</si>
  <si>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</si>
  <si>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</si>
  <si>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</si>
  <si>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</si>
  <si>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</si>
  <si>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</si>
  <si>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</si>
  <si>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</si>
  <si>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</si>
  <si>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</si>
  <si>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</si>
  <si>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</si>
  <si>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</si>
  <si>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</si>
  <si>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</si>
  <si>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</si>
  <si>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</si>
  <si>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</si>
  <si>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</si>
  <si>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</si>
  <si>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</si>
  <si>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</si>
  <si>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</si>
  <si>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</si>
  <si>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</si>
  <si>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</si>
  <si>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</si>
  <si>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</si>
  <si>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</si>
  <si>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</si>
  <si>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</si>
  <si>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</si>
  <si>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</si>
  <si>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</si>
  <si>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</si>
  <si>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</si>
  <si>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</si>
  <si>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</si>
  <si>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</si>
  <si>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</si>
  <si>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</si>
  <si>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</si>
  <si>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</si>
  <si>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</si>
  <si>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</si>
  <si>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</si>
  <si>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</si>
  <si>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</si>
  <si>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</si>
  <si>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</si>
  <si>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</si>
  <si>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</si>
  <si>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</si>
  <si>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</si>
  <si>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</si>
  <si>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</si>
  <si>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</si>
  <si>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</si>
  <si>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</si>
  <si>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</si>
  <si>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</si>
  <si>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</si>
  <si>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</si>
  <si>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</si>
  <si>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</si>
  <si>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</si>
  <si>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</si>
  <si>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</si>
  <si>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</si>
  <si>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</si>
  <si>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</si>
  <si>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</si>
  <si>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</si>
  <si>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</si>
  <si>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</si>
  <si>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</si>
  <si>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</si>
  <si>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</si>
  <si>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</si>
  <si>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</si>
  <si>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</si>
  <si>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</si>
  <si>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</si>
  <si>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</si>
  <si>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</si>
  <si>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</si>
  <si>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</si>
  <si>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</si>
  <si>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</si>
  <si>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</si>
  <si>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</si>
  <si>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</si>
  <si>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</si>
  <si>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</si>
  <si>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</si>
  <si>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</si>
  <si>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</si>
  <si>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</si>
  <si>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</si>
  <si>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</si>
  <si>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</si>
  <si>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</si>
  <si>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</si>
  <si>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</si>
  <si>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</si>
  <si>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</si>
  <si>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</si>
  <si>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</si>
  <si>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</si>
  <si>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</si>
  <si>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</si>
  <si>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</si>
  <si>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</si>
  <si>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</si>
  <si>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</si>
  <si>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</si>
  <si>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</si>
  <si>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</si>
  <si>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</si>
  <si>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</si>
  <si>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</si>
  <si>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</si>
  <si>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</si>
  <si>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</si>
  <si>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</si>
  <si>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</si>
  <si>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</si>
  <si>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</si>
  <si>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</si>
  <si>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</si>
  <si>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</si>
  <si>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</si>
  <si>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</si>
  <si>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</si>
  <si>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</si>
  <si>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</si>
  <si>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</si>
  <si>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</si>
  <si>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</si>
  <si>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</si>
  <si>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</si>
  <si>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</si>
  <si>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</si>
  <si>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</si>
  <si>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</si>
  <si>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</si>
  <si>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</si>
  <si>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</si>
  <si>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</si>
  <si>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</si>
  <si>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</si>
  <si>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</si>
  <si>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</si>
  <si>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</si>
  <si>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</si>
  <si>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</si>
  <si>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</si>
  <si>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</si>
  <si>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</si>
  <si>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</si>
  <si>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</si>
  <si>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</si>
  <si>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</si>
  <si>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</si>
  <si>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</si>
  <si>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</si>
  <si>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</si>
  <si>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</si>
  <si>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</si>
  <si>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</si>
  <si>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</si>
  <si>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</si>
  <si>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</si>
  <si>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</si>
  <si>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</si>
  <si>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</si>
  <si>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</si>
  <si>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</si>
  <si>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</si>
  <si>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</si>
  <si>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</si>
  <si>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</si>
  <si>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</si>
  <si>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</si>
  <si>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</si>
  <si>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</si>
  <si>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</si>
  <si>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</si>
  <si>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</si>
  <si>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</si>
  <si>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</si>
  <si>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</si>
  <si>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</si>
  <si>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</si>
  <si>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</si>
  <si>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</si>
  <si>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</si>
  <si>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</si>
  <si>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</si>
  <si>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</si>
  <si>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</si>
  <si>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</si>
  <si>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</si>
  <si>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</si>
  <si>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</si>
  <si>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</si>
  <si>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</si>
  <si>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</si>
  <si>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</si>
  <si>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</si>
  <si>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</si>
  <si>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</si>
  <si>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</si>
  <si>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</si>
  <si>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</si>
  <si>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</si>
  <si>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</si>
  <si>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</si>
  <si>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</si>
  <si>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</si>
  <si>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</si>
  <si>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</si>
  <si>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</si>
  <si>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</si>
  <si>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</si>
  <si>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</si>
  <si>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</si>
  <si>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</si>
  <si>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</si>
  <si>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</si>
  <si>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</si>
  <si>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</si>
  <si>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</si>
  <si>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</si>
  <si>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</si>
  <si>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</si>
  <si>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</si>
  <si>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</si>
  <si>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</si>
  <si>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</si>
  <si>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</si>
  <si>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</si>
  <si>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</si>
  <si>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</si>
  <si>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</si>
  <si>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</si>
  <si>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</si>
  <si>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</si>
  <si>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</si>
  <si>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</si>
  <si>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</si>
  <si>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</si>
  <si>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</si>
  <si>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</si>
  <si>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</si>
  <si>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</si>
  <si>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</si>
  <si>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</si>
  <si>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</si>
  <si>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</si>
  <si>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</si>
  <si>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</si>
  <si>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</si>
  <si>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</si>
  <si>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</si>
  <si>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</si>
  <si>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</si>
  <si>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</si>
  <si>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</si>
  <si>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</si>
  <si>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</si>
  <si>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</si>
  <si>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</si>
  <si>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</si>
  <si>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</si>
  <si>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</si>
  <si>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</si>
  <si>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</si>
  <si>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</si>
  <si>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</si>
  <si>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</si>
  <si>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</si>
  <si>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</si>
  <si>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</si>
  <si>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</si>
  <si>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</si>
  <si>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</si>
  <si>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</si>
  <si>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</si>
  <si>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</si>
  <si>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</si>
  <si>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</si>
  <si>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</si>
  <si>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</si>
  <si>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</si>
  <si>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</si>
  <si>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</si>
  <si>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</si>
  <si>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</si>
  <si>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</si>
  <si>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</si>
  <si>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</si>
  <si>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</si>
  <si>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</si>
  <si>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</si>
  <si>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</si>
  <si>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</si>
  <si>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</si>
  <si>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</si>
  <si>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</si>
  <si>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</si>
  <si>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</si>
  <si>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</si>
  <si>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</si>
  <si>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</si>
  <si>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</si>
  <si>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</si>
  <si>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</si>
  <si>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</si>
  <si>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</si>
  <si>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</si>
  <si>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</si>
  <si>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</si>
  <si>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</si>
  <si>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</si>
  <si>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</si>
  <si>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</si>
  <si>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</si>
  <si>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</si>
  <si>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</si>
  <si>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</si>
  <si>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</si>
  <si>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</si>
  <si>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</si>
  <si>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</si>
  <si>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</si>
  <si>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</si>
  <si>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</si>
  <si>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</si>
  <si>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</si>
  <si>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</si>
  <si>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</si>
  <si>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</si>
  <si>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</si>
  <si>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</si>
  <si>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</si>
  <si>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</si>
  <si>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</si>
  <si>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</si>
  <si>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</si>
  <si>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</si>
  <si>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</si>
  <si>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</si>
  <si>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</si>
  <si>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</si>
  <si>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</si>
  <si>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</si>
  <si>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</si>
  <si>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</si>
  <si>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</si>
  <si>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</si>
  <si>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</si>
  <si>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</si>
  <si>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</si>
  <si>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</si>
  <si>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</si>
  <si>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</si>
  <si>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</si>
  <si>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</si>
  <si>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</si>
  <si>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</si>
  <si>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</si>
  <si>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</si>
  <si>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</si>
  <si>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</si>
  <si>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</si>
  <si>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</si>
  <si>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</si>
  <si>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</si>
  <si>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</si>
  <si>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</si>
  <si>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</si>
  <si>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</si>
  <si>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</si>
  <si>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</si>
  <si>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</si>
  <si>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</si>
  <si>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</si>
  <si>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</si>
  <si>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</si>
  <si>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</si>
  <si>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</si>
  <si>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</si>
  <si>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</si>
  <si>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</si>
  <si>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</si>
  <si>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</si>
  <si>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</si>
  <si>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</si>
  <si>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</si>
  <si>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</si>
  <si>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</si>
  <si>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</si>
  <si>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</si>
  <si>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</si>
  <si>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</si>
  <si>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</si>
  <si>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</si>
  <si>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</si>
  <si>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</si>
  <si>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</si>
  <si>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</si>
  <si>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</si>
  <si>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</si>
  <si>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</si>
  <si>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</si>
  <si>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</si>
  <si>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</si>
  <si>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</si>
  <si>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</si>
  <si>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</si>
  <si>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</si>
  <si>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</si>
  <si>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</si>
  <si>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</si>
  <si>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</si>
  <si>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</si>
  <si>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</si>
  <si>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</si>
  <si>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</si>
  <si>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</si>
  <si>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</si>
  <si>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</si>
  <si>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</si>
  <si>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</si>
  <si>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</si>
  <si>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</si>
  <si>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</si>
  <si>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</si>
  <si>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</si>
  <si>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</si>
  <si>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</si>
  <si>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</si>
  <si>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</si>
  <si>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</si>
  <si>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</si>
  <si>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</si>
  <si>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</si>
  <si>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</si>
  <si>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</si>
  <si>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</si>
  <si>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</si>
  <si>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</si>
  <si>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</si>
  <si>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</si>
  <si>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</si>
  <si>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</si>
  <si>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</si>
  <si>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</si>
  <si>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</si>
  <si>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</si>
  <si>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</si>
  <si>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</si>
  <si>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</si>
  <si>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</si>
  <si>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</si>
  <si>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</si>
  <si>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</si>
  <si>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</si>
  <si>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</si>
  <si>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</si>
  <si>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</si>
  <si>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</si>
  <si>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</si>
  <si>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</si>
  <si>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</si>
  <si>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</si>
  <si>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</si>
  <si>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</si>
  <si>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</si>
  <si>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</si>
  <si>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</si>
  <si>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</si>
  <si>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</si>
  <si>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</si>
  <si>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</si>
  <si>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</si>
  <si>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</si>
  <si>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</si>
  <si>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</si>
  <si>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</si>
  <si>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</si>
  <si>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</si>
  <si>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</si>
  <si>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</si>
  <si>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</si>
  <si>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</si>
  <si>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</si>
  <si>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</si>
  <si>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</si>
  <si>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</si>
  <si>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</si>
  <si>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</si>
  <si>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</si>
  <si>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</si>
  <si>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</si>
  <si>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</si>
  <si>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</si>
  <si>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</si>
  <si>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</si>
  <si>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</si>
  <si>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</si>
  <si>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</si>
  <si>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</si>
  <si>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</si>
  <si>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</si>
  <si>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</si>
  <si>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</si>
  <si>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</si>
  <si>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</si>
  <si>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</si>
  <si>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</si>
  <si>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</si>
  <si>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</si>
  <si>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</si>
  <si>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</si>
  <si>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</si>
  <si>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</si>
  <si>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</si>
  <si>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</si>
  <si>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</si>
  <si>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</si>
  <si>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</si>
  <si>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</si>
  <si>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</si>
  <si>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</si>
  <si>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</si>
  <si>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</si>
  <si>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</si>
  <si>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</si>
  <si>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</si>
  <si>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</si>
  <si>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</si>
  <si>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</si>
  <si>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</si>
  <si>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</si>
  <si>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</si>
  <si>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</si>
  <si>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</si>
  <si>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</si>
  <si>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</si>
  <si>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</si>
  <si>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</si>
  <si>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</si>
  <si>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</si>
  <si>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</si>
  <si>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</si>
  <si>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</si>
  <si>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</si>
  <si>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</si>
  <si>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</si>
  <si>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</si>
  <si>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</si>
  <si>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</si>
  <si>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</si>
  <si>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</si>
  <si>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</si>
  <si>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</si>
  <si>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</si>
  <si>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</si>
  <si>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</si>
  <si>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</si>
  <si>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</si>
  <si>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</si>
  <si>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</si>
  <si>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</si>
  <si>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</si>
  <si>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</si>
  <si>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</si>
  <si>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</si>
  <si>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</si>
  <si>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</si>
  <si>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</si>
  <si>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</si>
  <si>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</si>
  <si>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</si>
  <si>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</si>
  <si>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</si>
  <si>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</si>
  <si>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</si>
  <si>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</si>
  <si>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</si>
  <si>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</si>
  <si>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</si>
  <si>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</si>
  <si>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</si>
  <si>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</si>
  <si>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</si>
  <si>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</si>
  <si>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</si>
  <si>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</si>
  <si>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</si>
  <si>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</si>
  <si>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</si>
  <si>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</si>
  <si>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</si>
  <si>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</si>
  <si>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</si>
  <si>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</si>
  <si>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</si>
  <si>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</si>
  <si>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</si>
  <si>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</si>
  <si>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</si>
  <si>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</si>
  <si>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</si>
  <si>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</si>
  <si>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</si>
  <si>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</si>
  <si>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</si>
  <si>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</si>
  <si>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</si>
  <si>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</si>
  <si>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</si>
  <si>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</si>
  <si>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</si>
  <si>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</si>
  <si>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</si>
  <si>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</si>
  <si>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</si>
  <si>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</si>
  <si>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</si>
  <si>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</si>
  <si>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</si>
  <si>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</si>
  <si>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</si>
  <si>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</si>
  <si>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</si>
  <si>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</si>
  <si>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</si>
  <si>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</si>
  <si>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</si>
  <si>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</si>
  <si>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</si>
  <si>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</si>
  <si>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</si>
  <si>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</si>
  <si>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</si>
  <si>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</si>
  <si>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</si>
  <si>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</si>
  <si>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</si>
  <si>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</si>
  <si>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</si>
  <si>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</si>
  <si>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</si>
  <si>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</si>
  <si>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</si>
  <si>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</si>
  <si>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</si>
  <si>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</si>
  <si>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</si>
  <si>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</si>
  <si>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</si>
  <si>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</si>
  <si>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</si>
  <si>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</si>
  <si>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</si>
  <si>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</si>
  <si>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</si>
  <si>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</si>
  <si>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</si>
  <si>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</si>
  <si>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</si>
  <si>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</si>
  <si>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</si>
  <si>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</si>
  <si>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</si>
  <si>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</si>
  <si>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</si>
  <si>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</si>
  <si>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</si>
  <si>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</si>
  <si>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</si>
  <si>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</si>
  <si>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</si>
  <si>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</si>
  <si>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</si>
  <si>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</si>
  <si>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</si>
  <si>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</si>
  <si>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</si>
  <si>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</si>
  <si>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</si>
  <si>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</si>
  <si>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</si>
  <si>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</si>
  <si>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</si>
  <si>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</si>
  <si>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</si>
  <si>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</si>
  <si>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</si>
  <si>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</si>
  <si>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</si>
  <si>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</si>
  <si>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</si>
  <si>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</si>
  <si>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</si>
  <si>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</si>
  <si>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</si>
  <si>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</si>
  <si>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</si>
  <si>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</si>
  <si>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</si>
  <si>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</si>
  <si>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</si>
  <si>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</si>
  <si>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</si>
  <si>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</si>
  <si>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</si>
  <si>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</si>
  <si>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</si>
  <si>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</si>
  <si>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</si>
  <si>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</si>
  <si>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</si>
  <si>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</si>
  <si>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</si>
  <si>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</si>
  <si>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</si>
  <si>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</si>
  <si>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</si>
  <si>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</si>
  <si>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</si>
  <si>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</si>
  <si>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</si>
  <si>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</si>
  <si>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</si>
  <si>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</si>
  <si>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</si>
  <si>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</si>
  <si>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</si>
  <si>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</si>
  <si>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</si>
  <si>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</si>
  <si>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</si>
  <si>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</si>
  <si>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</si>
  <si>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</si>
  <si>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</si>
  <si>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</si>
  <si>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</si>
  <si>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</si>
  <si>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</si>
  <si>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</si>
  <si>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</si>
  <si>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</si>
  <si>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</si>
  <si>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</si>
  <si>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</si>
  <si>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</si>
  <si>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</si>
  <si>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</si>
  <si>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</si>
  <si>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</si>
  <si>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</si>
  <si>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</si>
  <si>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</si>
  <si>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</si>
  <si>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</si>
  <si>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</si>
  <si>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</si>
  <si>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</si>
  <si>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</si>
  <si>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</si>
  <si>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</si>
  <si>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</si>
  <si>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</si>
  <si>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</si>
  <si>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</si>
  <si>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</si>
  <si>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</si>
  <si>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</si>
  <si>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</si>
  <si>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</si>
  <si>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</si>
  <si>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</si>
  <si>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</si>
  <si>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</si>
  <si>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</si>
  <si>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</si>
  <si>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</si>
  <si>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</si>
  <si>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</si>
  <si>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</si>
  <si>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</si>
  <si>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</si>
  <si>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</si>
  <si>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</si>
  <si>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</si>
  <si>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</si>
  <si>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</si>
  <si>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</si>
  <si>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</si>
  <si>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</si>
  <si>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</si>
  <si>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</si>
  <si>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</si>
  <si>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</si>
  <si>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</si>
  <si>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</si>
  <si>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</si>
  <si>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</si>
  <si>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</si>
  <si>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</si>
  <si>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</si>
  <si>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</si>
  <si>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</si>
  <si>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</si>
  <si>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</si>
  <si>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</si>
  <si>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</si>
  <si>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</si>
  <si>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</si>
  <si>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</si>
  <si>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</si>
  <si>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</si>
  <si>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</si>
  <si>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</si>
  <si>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</si>
  <si>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</si>
  <si>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</si>
  <si>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</si>
  <si>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</si>
  <si>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</si>
  <si>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</si>
  <si>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</si>
  <si>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</si>
  <si>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</si>
  <si>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</si>
  <si>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</si>
  <si>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</si>
  <si>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</si>
  <si>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</si>
  <si>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</si>
  <si>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</si>
  <si>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</si>
  <si>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</si>
  <si>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</si>
  <si>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</si>
  <si>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</si>
  <si>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</si>
  <si>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</si>
  <si>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</si>
  <si>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</si>
  <si>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</si>
  <si>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</si>
  <si>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</si>
  <si>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</si>
  <si>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</si>
  <si>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</si>
  <si>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</si>
  <si>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</si>
  <si>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</si>
  <si>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</si>
  <si>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</si>
  <si>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</si>
  <si>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</si>
  <si>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</si>
  <si>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</si>
  <si>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</si>
  <si>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</si>
  <si>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</si>
  <si>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</si>
  <si>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</si>
  <si>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</si>
  <si>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</si>
  <si>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</si>
  <si>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</si>
  <si>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</si>
  <si>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</si>
  <si>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</si>
  <si>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</si>
  <si>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</si>
  <si>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</si>
  <si>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</si>
  <si>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</si>
  <si>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</si>
  <si>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</si>
  <si>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</si>
  <si>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</si>
  <si>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</si>
  <si>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</si>
  <si>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</si>
  <si>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</si>
  <si>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</si>
  <si>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</si>
  <si>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</si>
  <si>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</si>
  <si>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</si>
  <si>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</si>
  <si>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</si>
  <si>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</si>
  <si>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</si>
  <si>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</si>
  <si>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</si>
  <si>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</si>
  <si>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</si>
  <si>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</si>
  <si>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</si>
  <si>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</si>
  <si>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</si>
  <si>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</si>
  <si>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</si>
  <si>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</si>
  <si>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</si>
  <si>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</si>
  <si>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</si>
  <si>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</si>
  <si>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</si>
  <si>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</si>
  <si>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</si>
  <si>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</si>
  <si>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</si>
  <si>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</si>
  <si>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</si>
  <si>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</si>
  <si>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</si>
  <si>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</si>
  <si>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</si>
  <si>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</si>
  <si>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</si>
  <si>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</si>
  <si>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</si>
  <si>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</si>
  <si>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</si>
  <si>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</si>
  <si>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</si>
  <si>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</si>
  <si>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</si>
  <si>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</si>
  <si>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</si>
  <si>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</si>
  <si>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</si>
  <si>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</si>
  <si>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</si>
  <si>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</si>
  <si>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</si>
  <si>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</si>
  <si>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</si>
  <si>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</si>
  <si>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</si>
  <si>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</si>
  <si>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</si>
  <si>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</si>
  <si>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</si>
  <si>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</si>
  <si>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</si>
  <si>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</si>
  <si>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</si>
  <si>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</si>
  <si>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</si>
  <si>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</si>
  <si>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</si>
  <si>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</si>
  <si>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</si>
  <si>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</si>
  <si>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</si>
  <si>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</si>
  <si>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</si>
  <si>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</si>
  <si>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</si>
  <si>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</si>
  <si>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</si>
  <si>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</si>
  <si>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</si>
  <si>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</si>
  <si>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</si>
  <si>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</si>
  <si>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</si>
  <si>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</si>
  <si>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</si>
  <si>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</si>
  <si>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</si>
  <si>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</si>
  <si>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</si>
  <si>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</si>
  <si>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</si>
  <si>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</si>
  <si>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</si>
  <si>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</si>
  <si>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</si>
  <si>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</si>
  <si>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</si>
  <si>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</si>
  <si>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</si>
  <si>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</si>
  <si>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</si>
  <si>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</si>
  <si>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</si>
  <si>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</si>
  <si>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</si>
  <si>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</si>
  <si>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</si>
  <si>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</si>
  <si>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</si>
  <si>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</si>
  <si>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</si>
  <si>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</si>
  <si>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</si>
  <si>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</si>
  <si>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</si>
  <si>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</si>
  <si>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</si>
  <si>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</si>
  <si>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</si>
  <si>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</si>
  <si>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</si>
  <si>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</si>
  <si>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</si>
  <si>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</si>
  <si>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</si>
  <si>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</si>
  <si>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</si>
  <si>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</si>
  <si>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</si>
  <si>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</si>
  <si>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</si>
  <si>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</si>
  <si>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</si>
  <si>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</si>
  <si>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</si>
  <si>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</si>
  <si>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</si>
  <si>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</si>
  <si>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</si>
  <si>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</si>
  <si>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</si>
  <si>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</si>
  <si>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</si>
  <si>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</si>
  <si>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</si>
  <si>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</si>
  <si>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</si>
  <si>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</si>
  <si>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</si>
  <si>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</si>
  <si>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</si>
  <si>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</si>
  <si>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</si>
  <si>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</si>
  <si>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</si>
  <si>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</si>
  <si>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</si>
  <si>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</si>
  <si>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</si>
  <si>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</si>
  <si>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</si>
  <si>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</si>
  <si>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</si>
  <si>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</si>
  <si>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</si>
  <si>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</si>
  <si>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</si>
  <si>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</si>
  <si>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</si>
  <si>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</si>
  <si>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</si>
  <si>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</si>
  <si>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</si>
  <si>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</si>
  <si>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</si>
  <si>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</si>
  <si>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</si>
  <si>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</si>
  <si>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</si>
  <si>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</si>
  <si>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</si>
  <si>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</si>
  <si>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</si>
  <si>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</si>
  <si>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</si>
  <si>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</si>
  <si>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</si>
  <si>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</si>
  <si>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</si>
  <si>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</si>
  <si>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</si>
  <si>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</si>
  <si>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</si>
  <si>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</si>
  <si>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</si>
  <si>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</si>
  <si>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</si>
  <si>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</si>
  <si>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</si>
  <si>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</si>
  <si>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</si>
  <si>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</si>
  <si>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</si>
  <si>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</si>
  <si>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</si>
  <si>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</si>
  <si>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</si>
  <si>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</si>
  <si>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</si>
  <si>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</si>
  <si>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</si>
  <si>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</si>
  <si>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</si>
  <si>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</si>
  <si>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</si>
  <si>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</si>
  <si>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</si>
  <si>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</si>
  <si>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</si>
  <si>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</si>
  <si>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</si>
  <si>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</si>
  <si>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</si>
  <si>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</si>
  <si>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</si>
  <si>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</si>
  <si>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</si>
  <si>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</si>
  <si>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</si>
  <si>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</si>
  <si>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</si>
  <si>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</si>
  <si>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</si>
  <si>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</si>
  <si>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</si>
  <si>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</si>
  <si>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</si>
  <si>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</si>
  <si>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</si>
  <si>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</si>
  <si>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</si>
  <si>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</si>
  <si>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</si>
  <si>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</si>
  <si>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</si>
  <si>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</si>
  <si>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</si>
  <si>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</si>
  <si>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</si>
  <si>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</si>
  <si>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</si>
  <si>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</si>
  <si>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</si>
  <si>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</si>
  <si>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</si>
  <si>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</si>
  <si>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</si>
  <si>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</si>
  <si>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</si>
  <si>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</si>
  <si>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</si>
  <si>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</si>
  <si>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</si>
  <si>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</si>
  <si>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</si>
  <si>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</si>
  <si>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</si>
  <si>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</si>
  <si>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</si>
  <si>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</si>
  <si>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</si>
  <si>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</si>
  <si>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</si>
  <si>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</si>
  <si>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</si>
  <si>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</si>
  <si>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</si>
  <si>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</si>
  <si>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</si>
  <si>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</si>
  <si>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</si>
  <si>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</si>
  <si>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</si>
  <si>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</si>
  <si>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</si>
  <si>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</si>
  <si>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</si>
  <si>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</si>
  <si>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</si>
  <si>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</si>
  <si>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</si>
  <si>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</si>
  <si>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</si>
  <si>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</si>
  <si>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</si>
  <si>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</si>
  <si>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</si>
  <si>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</si>
  <si>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</si>
  <si>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</si>
  <si>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</si>
  <si>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</si>
  <si>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</si>
  <si>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</si>
  <si>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</si>
  <si>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</si>
  <si>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</si>
  <si>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</si>
  <si>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</si>
  <si>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</si>
  <si>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</si>
  <si>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</si>
  <si>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</si>
  <si>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</si>
  <si>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</si>
  <si>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</si>
  <si>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</si>
  <si>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</si>
  <si>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</si>
  <si>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</si>
  <si>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</si>
  <si>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</si>
  <si>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</si>
  <si>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</si>
  <si>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</si>
  <si>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</si>
  <si>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</si>
  <si>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</si>
  <si>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</si>
  <si>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</si>
  <si>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</si>
  <si>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</si>
  <si>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</si>
  <si>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</si>
  <si>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</si>
  <si>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</si>
  <si>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</si>
  <si>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</si>
  <si>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</si>
  <si>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</si>
  <si>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</si>
  <si>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</si>
  <si>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</si>
  <si>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</si>
  <si>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</si>
  <si>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</si>
  <si>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</si>
  <si>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</si>
  <si>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</si>
  <si>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</si>
  <si>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</si>
  <si>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</si>
  <si>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</si>
  <si>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</si>
  <si>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</si>
  <si>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</si>
  <si>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</si>
  <si>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</si>
  <si>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</si>
  <si>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</si>
  <si>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</si>
  <si>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</si>
  <si>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</si>
  <si>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</si>
  <si>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</si>
  <si>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</si>
  <si>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</si>
  <si>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</si>
  <si>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</si>
  <si>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</si>
  <si>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</si>
  <si>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</si>
  <si>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</si>
  <si>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</si>
  <si>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</si>
  <si>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</si>
  <si>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</si>
  <si>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</si>
  <si>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</si>
  <si>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</si>
  <si>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</si>
  <si>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</si>
  <si>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</si>
  <si>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</si>
  <si>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</si>
  <si>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</si>
  <si>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</si>
  <si>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</si>
  <si>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</si>
  <si>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</si>
  <si>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</si>
  <si>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</si>
  <si>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</si>
  <si>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</si>
  <si>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</si>
  <si>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</si>
  <si>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</si>
  <si>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</si>
  <si>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</si>
  <si>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</si>
  <si>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</si>
  <si>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</si>
  <si>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</si>
  <si>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</si>
  <si>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</si>
  <si>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</si>
  <si>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</si>
  <si>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</si>
  <si>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</si>
  <si>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</si>
  <si>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</si>
  <si>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</si>
  <si>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</si>
  <si>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</si>
  <si>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</si>
  <si>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</si>
  <si>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</si>
  <si>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</si>
  <si>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</si>
  <si>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</si>
  <si>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</si>
  <si>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</si>
  <si>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</si>
  <si>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</si>
  <si>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</si>
  <si>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</si>
  <si>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</si>
  <si>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</si>
  <si>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</si>
  <si>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</si>
  <si>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</si>
  <si>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</si>
  <si>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</si>
  <si>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</si>
  <si>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</si>
  <si>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</si>
  <si>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</si>
  <si>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</si>
  <si>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</si>
  <si>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</si>
  <si>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</si>
  <si>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</si>
  <si>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</si>
  <si>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</si>
  <si>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</si>
  <si>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</si>
  <si>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</si>
  <si>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</si>
  <si>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</si>
  <si>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</si>
  <si>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</si>
  <si>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</si>
  <si>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</si>
  <si>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</si>
  <si>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</si>
  <si>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</si>
  <si>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</si>
  <si>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</si>
  <si>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</si>
  <si>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</si>
  <si>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</si>
  <si>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</si>
  <si>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</si>
  <si>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</si>
  <si>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</si>
  <si>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</si>
  <si>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</si>
  <si>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</si>
  <si>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</si>
  <si>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</si>
  <si>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</si>
  <si>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</si>
  <si>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</si>
  <si>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</si>
  <si>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</si>
  <si>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</si>
  <si>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</si>
  <si>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</si>
  <si>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</si>
  <si>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</si>
  <si>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</si>
  <si>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</si>
  <si>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</si>
  <si>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</si>
  <si>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</si>
  <si>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</si>
  <si>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</si>
  <si>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</si>
  <si>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</si>
  <si>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</si>
  <si>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</si>
  <si>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</si>
  <si>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</si>
  <si>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</si>
  <si>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</si>
  <si>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</si>
  <si>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</si>
  <si>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</si>
  <si>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</si>
  <si>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</si>
  <si>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</si>
  <si>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</si>
  <si>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</si>
  <si>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</si>
  <si>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</si>
  <si>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</si>
  <si>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</si>
  <si>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</si>
  <si>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</si>
  <si>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</si>
  <si>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</si>
  <si>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</si>
  <si>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</si>
  <si>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</si>
  <si>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</si>
  <si>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</si>
  <si>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</si>
  <si>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</si>
  <si>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</si>
  <si>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</si>
  <si>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</si>
  <si>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</si>
  <si>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</si>
  <si>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</si>
  <si>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</si>
  <si>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</si>
  <si>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</si>
  <si>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</si>
  <si>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</si>
  <si>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</si>
  <si>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</si>
  <si>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</si>
  <si>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</si>
  <si>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</si>
  <si>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</si>
  <si>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</si>
  <si>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</si>
  <si>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</si>
  <si>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</si>
  <si>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</si>
  <si>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</si>
  <si>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</si>
  <si>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</si>
  <si>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</si>
  <si>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</si>
  <si>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</si>
  <si>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</si>
  <si>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</si>
  <si>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</si>
  <si>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</si>
  <si>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</si>
  <si>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</si>
  <si>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</si>
  <si>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</si>
  <si>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</si>
  <si>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</si>
  <si>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</si>
  <si>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</si>
  <si>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</si>
  <si>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</si>
  <si>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</si>
  <si>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</si>
  <si>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</si>
  <si>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</si>
  <si>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</si>
  <si>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</si>
  <si>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</si>
  <si>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</si>
  <si>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</si>
  <si>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</si>
  <si>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</si>
  <si>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</si>
  <si>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</si>
  <si>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</si>
  <si>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</si>
  <si>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</si>
  <si>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</si>
  <si>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</si>
  <si>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</si>
  <si>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</si>
  <si>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</si>
  <si>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</si>
  <si>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</si>
  <si>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</si>
  <si>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</si>
  <si>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</si>
  <si>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</si>
  <si>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</si>
  <si>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</si>
  <si>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</si>
  <si>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</si>
  <si>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</si>
  <si>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</si>
  <si>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</si>
  <si>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</si>
  <si>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</si>
  <si>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</si>
  <si>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</si>
  <si>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</si>
  <si>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</si>
  <si>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</si>
  <si>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</si>
  <si>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</si>
  <si>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</si>
  <si>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</si>
  <si>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</si>
  <si>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</si>
  <si>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</si>
  <si>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</si>
  <si>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</si>
  <si>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</si>
  <si>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</si>
  <si>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</si>
  <si>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</si>
  <si>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</si>
  <si>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</si>
  <si>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</si>
  <si>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</si>
  <si>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</si>
  <si>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</si>
  <si>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</si>
  <si>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</si>
  <si>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</si>
  <si>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</si>
  <si>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</si>
  <si>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</si>
  <si>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</si>
  <si>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</si>
  <si>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</si>
  <si>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</si>
  <si>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</si>
  <si>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</si>
  <si>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</si>
  <si>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</si>
  <si>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</si>
  <si>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</si>
  <si>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</si>
  <si>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</si>
  <si>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</si>
  <si>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</si>
  <si>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</si>
  <si>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</si>
  <si>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</si>
  <si>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</si>
  <si>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</si>
  <si>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</si>
  <si>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</si>
  <si>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</si>
  <si>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</si>
  <si>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</si>
  <si>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</si>
  <si>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</si>
  <si>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</si>
  <si>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</si>
  <si>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</si>
  <si>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</si>
  <si>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</si>
  <si>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</si>
  <si>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</si>
  <si>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</si>
  <si>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</si>
  <si>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</si>
  <si>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</si>
  <si>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</si>
  <si>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</si>
  <si>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</si>
  <si>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</si>
  <si>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</si>
  <si>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</si>
  <si>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</si>
  <si>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</si>
  <si>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</si>
  <si>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</si>
  <si>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</si>
  <si>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</si>
  <si>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</si>
  <si>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</si>
  <si>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</si>
  <si>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</si>
  <si>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</si>
  <si>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</si>
  <si>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</si>
  <si>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</si>
  <si>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</si>
  <si>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</si>
  <si>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</si>
  <si>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</si>
  <si>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</si>
  <si>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</si>
  <si>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</si>
  <si>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</si>
  <si>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</si>
  <si>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</si>
  <si>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</si>
  <si>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</si>
  <si>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</si>
  <si>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</si>
  <si>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</si>
  <si>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</si>
  <si>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</si>
  <si>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</si>
  <si>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</si>
  <si>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</si>
  <si>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</si>
  <si>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</si>
  <si>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</si>
  <si>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</si>
  <si>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</si>
  <si>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</si>
  <si>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</si>
  <si>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</si>
  <si>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</si>
  <si>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</si>
  <si>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</si>
  <si>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</si>
  <si>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</si>
  <si>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</si>
  <si>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</si>
  <si>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</si>
  <si>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</si>
  <si>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</si>
  <si>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</si>
  <si>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</si>
  <si>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</si>
  <si>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</si>
  <si>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</si>
  <si>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</si>
  <si>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</si>
  <si>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</si>
  <si>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</si>
  <si>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</si>
  <si>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</si>
  <si>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</si>
  <si>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</si>
  <si>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</si>
  <si>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</si>
  <si>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</si>
  <si>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</si>
  <si>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</si>
  <si>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</si>
  <si>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</si>
  <si>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</si>
  <si>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</si>
  <si>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</si>
  <si>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</si>
  <si>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</si>
  <si>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</si>
  <si>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</si>
  <si>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</si>
  <si>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</si>
  <si>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</si>
  <si>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</si>
  <si>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</si>
  <si>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</si>
  <si>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</si>
  <si>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</si>
  <si>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</si>
  <si>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</si>
  <si>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</si>
  <si>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</si>
  <si>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</si>
  <si>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</si>
  <si>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</si>
  <si>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</si>
  <si>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</si>
  <si>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</si>
  <si>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</si>
  <si>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</si>
  <si>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</si>
  <si>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</si>
  <si>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</si>
  <si>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</si>
  <si>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</si>
  <si>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</si>
  <si>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</si>
  <si>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</si>
  <si>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</si>
  <si>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</si>
  <si>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</si>
  <si>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</si>
  <si>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</si>
  <si>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</si>
  <si>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</si>
  <si>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</si>
  <si>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</si>
  <si>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</si>
  <si>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</si>
  <si>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</si>
  <si>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</si>
  <si>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</si>
  <si>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</si>
  <si>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</si>
  <si>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</si>
  <si>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</si>
  <si>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</si>
  <si>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</si>
  <si>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</si>
  <si>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</si>
  <si>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</si>
  <si>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</si>
  <si>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</si>
  <si>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</si>
  <si>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</si>
  <si>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</si>
  <si>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</si>
  <si>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</si>
  <si>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</si>
  <si>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</si>
  <si>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</si>
  <si>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</si>
  <si>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</si>
  <si>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</si>
  <si>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</si>
  <si>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</si>
  <si>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</si>
  <si>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</si>
  <si>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</si>
  <si>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</si>
  <si>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</si>
  <si>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</si>
  <si>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</si>
  <si>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</si>
  <si>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</si>
  <si>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</si>
  <si>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</si>
  <si>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</si>
  <si>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</si>
  <si>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</si>
  <si>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</si>
  <si>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</si>
  <si>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</si>
  <si>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</si>
  <si>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</si>
  <si>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</si>
  <si>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</si>
  <si>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</si>
  <si>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</si>
  <si>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</si>
  <si>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</si>
  <si>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</si>
  <si>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</si>
  <si>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</si>
  <si>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</si>
  <si>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</si>
  <si>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</si>
  <si>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</si>
  <si>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</si>
  <si>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</si>
  <si>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</si>
  <si>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</si>
  <si>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</si>
  <si>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</si>
  <si>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</si>
  <si>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</si>
  <si>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</si>
  <si>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</si>
  <si>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</si>
  <si>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</si>
  <si>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</si>
  <si>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</si>
  <si>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</si>
  <si>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</si>
  <si>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</si>
  <si>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</si>
  <si>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</si>
  <si>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</si>
  <si>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</si>
  <si>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</si>
  <si>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</si>
  <si>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</si>
  <si>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</si>
  <si>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</si>
  <si>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</si>
  <si>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</si>
  <si>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</si>
  <si>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</si>
  <si>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</si>
  <si>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</si>
  <si>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</si>
  <si>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</si>
  <si>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</si>
  <si>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</si>
  <si>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</si>
  <si>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</si>
  <si>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</si>
  <si>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</si>
  <si>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</si>
  <si>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</si>
  <si>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</si>
  <si>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</si>
  <si>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</si>
  <si>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</si>
  <si>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</si>
  <si>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</si>
  <si>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</si>
  <si>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</si>
  <si>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</si>
  <si>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</si>
  <si>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</si>
  <si>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</si>
  <si>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</si>
  <si>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</si>
  <si>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</si>
  <si>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</si>
  <si>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</si>
  <si>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</si>
  <si>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</si>
  <si>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</si>
  <si>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</si>
  <si>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</si>
  <si>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</si>
  <si>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</si>
  <si>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</si>
  <si>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</si>
  <si>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</si>
  <si>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</si>
  <si>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</si>
  <si>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</si>
  <si>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</si>
  <si>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</si>
  <si>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</si>
  <si>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</si>
  <si>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</si>
  <si>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</si>
  <si>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</si>
  <si>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</si>
  <si>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</si>
  <si>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</si>
  <si>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</si>
  <si>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</si>
  <si>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</si>
  <si>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</si>
  <si>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</si>
  <si>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</si>
  <si>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</si>
  <si>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</si>
  <si>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</si>
  <si>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</si>
  <si>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</si>
  <si>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</si>
  <si>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</si>
  <si>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</si>
  <si>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</si>
  <si>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</si>
  <si>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</si>
  <si>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</si>
  <si>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</si>
  <si>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</si>
  <si>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</si>
  <si>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</si>
  <si>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</si>
  <si>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</si>
  <si>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</si>
  <si>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</si>
  <si>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</si>
  <si>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</si>
  <si>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</si>
  <si>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</si>
  <si>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</si>
  <si>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</si>
  <si>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</si>
  <si>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</si>
  <si>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</si>
  <si>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</si>
  <si>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</si>
  <si>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</si>
  <si>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</si>
  <si>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</si>
  <si>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</si>
  <si>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</si>
  <si>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</si>
  <si>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</si>
  <si>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</si>
  <si>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</si>
  <si>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</si>
  <si>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</si>
  <si>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</si>
  <si>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</si>
  <si>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</si>
  <si>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</si>
  <si>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</si>
  <si>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</si>
  <si>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</si>
  <si>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</si>
  <si>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</si>
  <si>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</si>
  <si>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</si>
  <si>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</si>
  <si>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</si>
  <si>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</si>
  <si>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</si>
  <si>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</si>
  <si>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</si>
  <si>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</si>
  <si>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</si>
  <si>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</si>
  <si>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</si>
  <si>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</si>
  <si>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</si>
  <si>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</si>
  <si>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</si>
  <si>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</si>
  <si>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</si>
  <si>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</si>
  <si>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</si>
  <si>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</si>
  <si>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</si>
  <si>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</si>
  <si>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</si>
  <si>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</si>
  <si>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</si>
  <si>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</si>
  <si>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</si>
  <si>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</si>
  <si>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</si>
  <si>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</si>
  <si>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</si>
  <si>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</si>
  <si>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</si>
  <si>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</si>
  <si>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</si>
  <si>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</si>
  <si>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</si>
  <si>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</si>
  <si>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</si>
  <si>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</si>
  <si>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</si>
  <si>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</si>
  <si>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</si>
  <si>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</si>
  <si>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</si>
  <si>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</si>
  <si>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</si>
  <si>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</si>
  <si>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</si>
  <si>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</si>
  <si>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</si>
  <si>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</si>
  <si>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</si>
  <si>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</si>
  <si>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</si>
  <si>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</si>
  <si>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</si>
  <si>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</si>
  <si>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</si>
  <si>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</si>
  <si>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</si>
  <si>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</si>
  <si>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</si>
  <si>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</si>
  <si>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</si>
  <si>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</si>
  <si>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</si>
  <si>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</si>
  <si>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</si>
  <si>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</si>
  <si>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</si>
  <si>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</si>
  <si>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</si>
  <si>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</si>
  <si>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</si>
  <si>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</si>
  <si>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</si>
  <si>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</si>
  <si>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</si>
  <si>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</si>
  <si>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</si>
  <si>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</si>
  <si>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</si>
  <si>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</si>
  <si>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</si>
  <si>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</si>
  <si>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</si>
  <si>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</si>
  <si>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</si>
  <si>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</si>
  <si>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</si>
  <si>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</si>
  <si>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</si>
  <si>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</si>
  <si>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</si>
  <si>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</si>
  <si>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</si>
  <si>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</si>
  <si>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</si>
  <si>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</si>
  <si>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</si>
  <si>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</si>
  <si>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</si>
  <si>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</si>
  <si>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</si>
  <si>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</si>
  <si>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</si>
  <si>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</si>
  <si>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</si>
  <si>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</si>
  <si>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</si>
  <si>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</si>
  <si>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</si>
  <si>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</si>
  <si>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</si>
  <si>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</si>
  <si>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</si>
  <si>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</si>
  <si>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</si>
  <si>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</si>
  <si>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</si>
  <si>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</si>
  <si>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</si>
  <si>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</si>
  <si>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</si>
  <si>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</si>
  <si>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</si>
  <si>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</si>
  <si>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</si>
  <si>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</si>
  <si>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</si>
  <si>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</si>
  <si>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</si>
  <si>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</si>
  <si>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</si>
  <si>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</si>
  <si>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</si>
  <si>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</si>
  <si>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</si>
  <si>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</si>
  <si>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</si>
  <si>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</si>
  <si>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</si>
  <si>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</si>
  <si>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</si>
  <si>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</si>
  <si>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</si>
  <si>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</si>
  <si>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</si>
  <si>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</si>
  <si>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</si>
  <si>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</si>
  <si>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</si>
  <si>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</si>
  <si>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</si>
  <si>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</si>
  <si>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</si>
  <si>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</si>
  <si>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</si>
  <si>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</si>
  <si>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</si>
  <si>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</si>
  <si>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</si>
  <si>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</si>
  <si>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</si>
  <si>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</si>
  <si>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</si>
  <si>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</si>
  <si>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</si>
  <si>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</si>
  <si>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</si>
  <si>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</si>
  <si>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</si>
  <si>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</si>
  <si>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</si>
  <si>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</si>
  <si>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</si>
  <si>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</si>
  <si>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</si>
  <si>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</si>
  <si>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</si>
  <si>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</si>
  <si>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</si>
  <si>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</si>
  <si>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</si>
  <si>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</si>
  <si>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</si>
  <si>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</si>
  <si>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</si>
  <si>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</si>
  <si>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</si>
  <si>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</si>
  <si>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</si>
  <si>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</si>
  <si>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</si>
  <si>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</si>
  <si>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</si>
  <si>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</si>
  <si>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</si>
  <si>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</si>
  <si>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</si>
  <si>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</si>
  <si>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</si>
  <si>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</si>
  <si>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</si>
  <si>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</si>
  <si>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</si>
  <si>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</si>
  <si>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</si>
  <si>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</si>
  <si>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</si>
  <si>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</si>
  <si>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</si>
  <si>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</si>
  <si>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</si>
  <si>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</si>
  <si>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</si>
  <si>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</si>
  <si>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</si>
  <si>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</si>
  <si>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</si>
  <si>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</si>
  <si>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</si>
  <si>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</si>
  <si>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</si>
  <si>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</si>
  <si>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</si>
  <si>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</si>
  <si>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</si>
  <si>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</si>
  <si>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</si>
  <si>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</si>
  <si>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</si>
  <si>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</si>
  <si>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</si>
  <si>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</si>
  <si>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</si>
  <si>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</si>
  <si>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</si>
  <si>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</si>
  <si>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</si>
  <si>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</si>
  <si>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</si>
  <si>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</si>
  <si>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</si>
  <si>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</si>
  <si>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</si>
  <si>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</si>
  <si>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</si>
  <si>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</si>
  <si>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</si>
  <si>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</si>
  <si>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</si>
  <si>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</si>
  <si>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</si>
  <si>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</si>
  <si>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</si>
  <si>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</si>
  <si>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</si>
  <si>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</si>
  <si>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</si>
  <si>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</si>
  <si>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</si>
  <si>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</si>
  <si>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</si>
  <si>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</si>
  <si>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</si>
  <si>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</si>
  <si>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</si>
  <si>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</si>
  <si>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</si>
  <si>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</si>
  <si>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</si>
  <si>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</si>
  <si>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</si>
  <si>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</si>
  <si>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</si>
  <si>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</si>
  <si>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</si>
  <si>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</si>
  <si>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</si>
  <si>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</si>
  <si>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</si>
  <si>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</si>
  <si>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</si>
  <si>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</si>
  <si>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</si>
  <si>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</si>
  <si>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</si>
  <si>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</si>
  <si>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</si>
  <si>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</si>
  <si>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</si>
  <si>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</si>
  <si>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</si>
  <si>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</si>
  <si>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</si>
  <si>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</si>
  <si>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</si>
  <si>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</si>
  <si>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</si>
  <si>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</si>
  <si>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</si>
  <si>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</si>
  <si>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</si>
  <si>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</si>
  <si>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</si>
  <si>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</si>
  <si>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</si>
  <si>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</si>
  <si>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</si>
  <si>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</si>
  <si>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</si>
  <si>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</si>
  <si>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</si>
  <si>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</si>
  <si>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</si>
  <si>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</si>
  <si>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</si>
  <si>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</si>
  <si>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</si>
  <si>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</si>
  <si>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</si>
  <si>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</si>
  <si>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</si>
  <si>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</si>
  <si>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</si>
  <si>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</si>
  <si>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</si>
  <si>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</si>
  <si>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</si>
  <si>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</si>
  <si>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</si>
  <si>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</si>
  <si>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</si>
  <si>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</si>
  <si>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</si>
  <si>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</si>
  <si>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</si>
  <si>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</si>
  <si>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</si>
  <si>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</si>
  <si>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</si>
  <si>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</si>
  <si>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</si>
  <si>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</si>
  <si>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</si>
  <si>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</si>
  <si>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</si>
  <si>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</si>
  <si>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</si>
  <si>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</si>
  <si>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</si>
  <si>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</si>
  <si>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</si>
  <si>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</si>
  <si>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</si>
  <si>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</si>
  <si>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</si>
  <si>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</si>
  <si>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</si>
  <si>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</si>
  <si>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</si>
  <si>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</si>
  <si>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</si>
  <si>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</si>
  <si>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</si>
  <si>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</si>
  <si>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</si>
  <si>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</si>
  <si>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</si>
  <si>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</si>
  <si>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</si>
  <si>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</si>
  <si>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</si>
  <si>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</si>
  <si>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</si>
  <si>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</si>
  <si>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</si>
  <si>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</si>
  <si>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</si>
  <si>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</si>
  <si>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</si>
  <si>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</si>
  <si>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</si>
  <si>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</si>
  <si>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</si>
  <si>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</si>
  <si>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</si>
  <si>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</si>
  <si>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</si>
  <si>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</si>
  <si>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</si>
  <si>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</si>
  <si>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</si>
  <si>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</si>
  <si>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</si>
  <si>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</si>
  <si>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</si>
  <si>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</si>
  <si>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</si>
  <si>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</si>
  <si>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</si>
  <si>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</si>
  <si>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</si>
  <si>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</si>
  <si>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</si>
  <si>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</si>
  <si>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</si>
  <si>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</si>
  <si>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</si>
  <si>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</si>
  <si>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</si>
  <si>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</si>
  <si>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</si>
  <si>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</si>
  <si>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</si>
  <si>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</si>
  <si>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</si>
  <si>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</si>
  <si>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</si>
  <si>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</si>
  <si>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</si>
  <si>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</si>
  <si>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</si>
  <si>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</si>
  <si>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</si>
  <si>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</si>
  <si>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</si>
  <si>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</si>
  <si>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</si>
  <si>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</si>
  <si>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</si>
  <si>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</si>
  <si>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</si>
  <si>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</si>
  <si>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</si>
  <si>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</si>
  <si>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</si>
  <si>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</si>
  <si>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</si>
  <si>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</si>
  <si>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</si>
  <si>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</si>
  <si>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</si>
  <si>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</si>
  <si>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</si>
  <si>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</si>
  <si>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</si>
  <si>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</si>
  <si>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</si>
  <si>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</si>
  <si>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</si>
  <si>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</si>
  <si>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</si>
  <si>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</si>
  <si>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</si>
  <si>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</si>
  <si>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</si>
  <si>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</si>
  <si>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</si>
  <si>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</si>
  <si>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</si>
  <si>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</si>
  <si>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</si>
  <si>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</si>
  <si>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</si>
  <si>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</si>
  <si>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</si>
  <si>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</si>
  <si>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</si>
  <si>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</si>
  <si>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</si>
  <si>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</si>
  <si>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</si>
  <si>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</si>
  <si>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</si>
  <si>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</si>
  <si>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</si>
  <si>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</si>
  <si>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</si>
  <si>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</si>
  <si>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</si>
  <si>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</si>
  <si>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</si>
  <si>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</si>
  <si>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</si>
  <si>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</si>
  <si>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</si>
  <si>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</si>
  <si>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</si>
  <si>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</si>
  <si>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</si>
  <si>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</si>
  <si>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</si>
  <si>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</si>
  <si>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</si>
  <si>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</si>
  <si>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</si>
  <si>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</si>
  <si>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</si>
  <si>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</si>
  <si>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</si>
  <si>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</si>
  <si>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</si>
  <si>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</si>
  <si>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</si>
  <si>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</si>
  <si>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</si>
  <si>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</si>
  <si>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</si>
  <si>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</si>
  <si>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</si>
  <si>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</si>
  <si>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</si>
  <si>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</si>
  <si>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</si>
  <si>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</si>
  <si>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</si>
  <si>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</si>
  <si>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</si>
  <si>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</si>
  <si>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</si>
  <si>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</si>
  <si>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</si>
  <si>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</si>
  <si>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</si>
  <si>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</si>
  <si>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</si>
  <si>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</si>
  <si>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</si>
  <si>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</si>
  <si>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</si>
  <si>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</si>
  <si>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</si>
  <si>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</si>
  <si>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</si>
  <si>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</si>
  <si>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</si>
  <si>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</si>
  <si>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</si>
  <si>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</si>
  <si>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</si>
  <si>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</si>
  <si>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</si>
  <si>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</si>
  <si>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</si>
  <si>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</si>
  <si>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</si>
  <si>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</si>
  <si>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</si>
  <si>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</si>
  <si>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</si>
  <si>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</si>
  <si>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</si>
  <si>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</si>
  <si>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</si>
  <si>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</si>
  <si>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</si>
  <si>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</si>
  <si>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</si>
  <si>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</si>
  <si>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</si>
  <si>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</si>
  <si>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</si>
  <si>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</si>
  <si>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</si>
  <si>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</si>
  <si>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</si>
  <si>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</si>
  <si>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</si>
  <si>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</si>
  <si>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</si>
  <si>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</si>
  <si>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</si>
  <si>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</si>
  <si>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</si>
  <si>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</si>
  <si>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</si>
  <si>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</si>
  <si>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</si>
  <si>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</si>
  <si>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</si>
  <si>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</si>
  <si>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</si>
  <si>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</si>
  <si>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</si>
  <si>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</si>
  <si>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</si>
  <si>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</si>
  <si>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</si>
  <si>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</si>
  <si>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</si>
  <si>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</si>
  <si>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</si>
  <si>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</si>
  <si>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</si>
  <si>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</si>
  <si>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</si>
  <si>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</si>
  <si>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</si>
  <si>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</si>
  <si>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</si>
  <si>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</si>
  <si>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</si>
  <si>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</si>
  <si>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</si>
  <si>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</si>
  <si>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</si>
  <si>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</si>
  <si>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</si>
  <si>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</si>
  <si>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</si>
  <si>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</si>
  <si>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</si>
  <si>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</si>
  <si>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</si>
  <si>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</si>
  <si>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</si>
  <si>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</si>
  <si>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</si>
  <si>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</si>
  <si>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</si>
  <si>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</si>
  <si>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</si>
  <si>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</si>
  <si>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</si>
  <si>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</si>
  <si>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</si>
  <si>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</si>
  <si>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</si>
  <si>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</si>
  <si>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</si>
  <si>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</si>
  <si>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</si>
  <si>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</si>
  <si>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</si>
  <si>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</si>
  <si>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</si>
  <si>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</si>
  <si>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</si>
  <si>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</si>
  <si>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</si>
  <si>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</si>
  <si>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</si>
  <si>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</si>
  <si>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</si>
  <si>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</si>
  <si>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</si>
  <si>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</si>
  <si>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</si>
  <si>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</si>
  <si>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</si>
  <si>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</si>
  <si>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</si>
  <si>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</si>
  <si>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</si>
  <si>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</si>
  <si>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</si>
  <si>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</si>
  <si>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</si>
  <si>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</si>
  <si>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</si>
  <si>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</si>
  <si>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</si>
  <si>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</si>
  <si>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</si>
  <si>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</si>
  <si>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</si>
  <si>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</si>
  <si>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</si>
  <si>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</si>
  <si>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</si>
  <si>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</si>
  <si>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</si>
  <si>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</si>
  <si>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</si>
  <si>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</si>
  <si>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</si>
  <si>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</si>
  <si>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</si>
  <si>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</si>
  <si>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</si>
  <si>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</si>
  <si>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</si>
  <si>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</si>
  <si>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</si>
  <si>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</si>
  <si>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</si>
  <si>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</si>
  <si>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</si>
  <si>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</si>
  <si>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</si>
  <si>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</si>
  <si>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</si>
  <si>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</si>
  <si>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</si>
  <si>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</si>
  <si>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</si>
  <si>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</si>
  <si>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</si>
  <si>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</si>
  <si>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</si>
  <si>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</si>
  <si>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</si>
  <si>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</si>
  <si>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</si>
  <si>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</si>
  <si>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</si>
  <si>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</si>
  <si>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</si>
  <si>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</si>
  <si>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</si>
  <si>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</si>
  <si>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</si>
  <si>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</si>
  <si>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</si>
  <si>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</si>
  <si>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</si>
  <si>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</si>
  <si>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</si>
  <si>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</si>
  <si>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</si>
  <si>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</si>
  <si>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</si>
  <si>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</si>
  <si>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</si>
  <si>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</si>
  <si>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</si>
  <si>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</si>
  <si>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</si>
  <si>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</si>
  <si>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</si>
  <si>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</si>
  <si>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</si>
  <si>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</si>
  <si>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</si>
  <si>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</si>
  <si>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</si>
  <si>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</si>
  <si>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</si>
  <si>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</si>
  <si>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</si>
  <si>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</si>
  <si>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</si>
  <si>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</si>
  <si>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</si>
  <si>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</si>
  <si>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</si>
  <si>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</si>
  <si>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</si>
  <si>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</si>
  <si>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</si>
  <si>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</si>
  <si>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</si>
  <si>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</si>
  <si>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</si>
  <si>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</si>
  <si>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</si>
  <si>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</si>
  <si>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</si>
  <si>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</si>
  <si>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</si>
  <si>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</si>
  <si>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</si>
  <si>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</si>
  <si>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</si>
  <si>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</si>
  <si>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</si>
  <si>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</si>
  <si>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</si>
  <si>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</si>
  <si>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</si>
  <si>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</si>
  <si>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</si>
  <si>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</si>
  <si>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</si>
  <si>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</si>
  <si>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</si>
  <si>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</si>
  <si>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</si>
  <si>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</si>
  <si>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</si>
  <si>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</si>
  <si>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</si>
  <si>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</si>
  <si>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</si>
  <si>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</si>
  <si>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</si>
  <si>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</si>
  <si>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</si>
  <si>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</si>
  <si>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</si>
  <si>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</si>
  <si>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</si>
  <si>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</si>
  <si>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</si>
  <si>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</si>
  <si>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</si>
  <si>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</si>
  <si>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</si>
  <si>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</si>
  <si>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</si>
  <si>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</si>
  <si>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</si>
  <si>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</si>
  <si>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</si>
  <si>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</si>
  <si>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</si>
  <si>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</si>
  <si>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</si>
  <si>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</si>
  <si>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</si>
  <si>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</si>
  <si>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</si>
  <si>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</si>
  <si>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</si>
  <si>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</si>
  <si>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</si>
  <si>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</si>
  <si>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</si>
  <si>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</si>
  <si>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</si>
  <si>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</si>
  <si>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</si>
  <si>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</si>
  <si>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</si>
  <si>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</si>
  <si>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</si>
  <si>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</si>
  <si>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</si>
  <si>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</si>
  <si>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</si>
  <si>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</si>
  <si>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</si>
  <si>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</si>
  <si>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</si>
  <si>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</si>
  <si>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</si>
  <si>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</si>
  <si>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</si>
  <si>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</si>
  <si>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</si>
  <si>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</si>
  <si>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</si>
  <si>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</si>
  <si>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</si>
  <si>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</si>
  <si>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</si>
  <si>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</si>
  <si>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</si>
  <si>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</si>
  <si>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</si>
  <si>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</si>
  <si>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</si>
  <si>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</si>
  <si>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</si>
  <si>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</si>
  <si>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</si>
  <si>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</si>
  <si>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</si>
  <si>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</si>
  <si>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</si>
  <si>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</si>
  <si>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</si>
  <si>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</si>
  <si>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</si>
  <si>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</si>
  <si>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</si>
  <si>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</si>
  <si>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</si>
  <si>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</si>
  <si>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</si>
  <si>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</si>
  <si>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</si>
  <si>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</si>
  <si>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</si>
  <si>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</si>
  <si>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</si>
  <si>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</si>
  <si>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</si>
  <si>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</si>
  <si>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</si>
  <si>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</si>
  <si>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</si>
  <si>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</si>
  <si>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</si>
  <si>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</si>
  <si>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</si>
  <si>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</si>
  <si>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</si>
  <si>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</si>
  <si>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</si>
  <si>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</si>
  <si>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</si>
  <si>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</si>
  <si>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</si>
  <si>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</si>
  <si>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</si>
  <si>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</si>
  <si>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</si>
  <si>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</si>
  <si>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</si>
  <si>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</si>
  <si>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</si>
  <si>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</si>
  <si>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</si>
  <si>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</si>
  <si>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</si>
  <si>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</si>
  <si>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</si>
  <si>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</si>
  <si>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</si>
  <si>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</si>
  <si>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</si>
  <si>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</si>
  <si>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</si>
  <si>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</si>
  <si>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</si>
  <si>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</si>
  <si>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</si>
  <si>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</si>
  <si>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</si>
  <si>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</si>
  <si>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</si>
  <si>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</si>
  <si>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</si>
  <si>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</si>
  <si>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</si>
  <si>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</si>
  <si>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</si>
  <si>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</si>
  <si>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</si>
  <si>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</si>
  <si>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</si>
  <si>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</si>
  <si>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</si>
  <si>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</si>
  <si>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</si>
  <si>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</si>
  <si>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</si>
  <si>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</si>
  <si>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</si>
  <si>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</si>
  <si>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</si>
  <si>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</si>
  <si>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</si>
  <si>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</si>
  <si>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</si>
  <si>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</si>
  <si>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</si>
  <si>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</si>
  <si>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</si>
  <si>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</si>
  <si>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</si>
  <si>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</si>
  <si>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</si>
  <si>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</si>
  <si>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</si>
  <si>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</si>
  <si>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</si>
  <si>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</si>
  <si>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</si>
  <si>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</si>
  <si>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</si>
  <si>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</si>
  <si>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</si>
  <si>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</si>
  <si>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</si>
  <si>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</si>
  <si>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</si>
  <si>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</si>
  <si>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</si>
  <si>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</si>
  <si>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</si>
  <si>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</si>
  <si>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</si>
  <si>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</si>
  <si>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</si>
  <si>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</si>
  <si>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</si>
  <si>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</si>
  <si>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</si>
  <si>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</si>
  <si>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</si>
  <si>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</si>
  <si>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</si>
  <si>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</si>
  <si>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</si>
  <si>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</si>
  <si>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</si>
  <si>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</si>
  <si>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</si>
  <si>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</si>
  <si>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</si>
  <si>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</si>
  <si>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</si>
  <si>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</si>
  <si>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</si>
  <si>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</si>
  <si>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</si>
  <si>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</si>
  <si>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</si>
  <si>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</si>
  <si>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</si>
  <si>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</si>
  <si>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</si>
  <si>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</si>
  <si>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</si>
  <si>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</si>
  <si>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</si>
  <si>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</si>
  <si>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</si>
  <si>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</si>
  <si>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</si>
  <si>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</si>
  <si>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</si>
  <si>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</si>
  <si>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</si>
  <si>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</si>
  <si>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</si>
  <si>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</si>
  <si>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</si>
  <si>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</si>
  <si>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</si>
  <si>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</si>
  <si>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</si>
  <si>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</si>
  <si>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</si>
  <si>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</si>
  <si>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</si>
  <si>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</si>
  <si>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</si>
  <si>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</si>
  <si>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</si>
  <si>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</si>
  <si>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</si>
  <si>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</si>
  <si>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</si>
  <si>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</si>
  <si>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</si>
  <si>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</si>
  <si>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</si>
  <si>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</si>
  <si>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</si>
  <si>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</si>
  <si>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</si>
  <si>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</si>
  <si>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</si>
  <si>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</si>
  <si>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</si>
  <si>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</si>
  <si>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</si>
  <si>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</si>
  <si>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</si>
  <si>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</si>
  <si>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</si>
  <si>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</si>
  <si>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</si>
  <si>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</si>
  <si>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</si>
  <si>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</si>
  <si>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</si>
  <si>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</si>
  <si>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</si>
  <si>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</si>
  <si>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</si>
  <si>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</si>
  <si>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</si>
  <si>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</si>
  <si>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</si>
  <si>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</si>
  <si>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</si>
  <si>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</si>
  <si>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</si>
  <si>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</si>
  <si>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</si>
  <si>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</si>
  <si>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</si>
  <si>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</si>
  <si>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</si>
  <si>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</si>
  <si>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</si>
  <si>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</si>
  <si>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</si>
  <si>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</si>
  <si>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</si>
  <si>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</si>
  <si>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</si>
  <si>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</si>
  <si>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</si>
  <si>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</si>
  <si>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</si>
  <si>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</si>
  <si>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</si>
  <si>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</si>
  <si>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</si>
  <si>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</si>
  <si>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</si>
  <si>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</si>
  <si>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</si>
  <si>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</si>
  <si>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</si>
  <si>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</si>
  <si>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</si>
  <si>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</si>
  <si>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</si>
  <si>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</si>
  <si>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</si>
  <si>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</si>
  <si>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</si>
  <si>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</si>
  <si>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</si>
  <si>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</si>
  <si>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</si>
  <si>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</si>
  <si>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</si>
  <si>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</si>
  <si>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</si>
  <si>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</si>
  <si>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</si>
  <si>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</si>
  <si>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</si>
  <si>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</si>
  <si>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</si>
  <si>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</si>
  <si>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</si>
  <si>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</si>
  <si>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</si>
  <si>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</si>
  <si>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</si>
  <si>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</si>
  <si>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</si>
  <si>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</si>
  <si>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</si>
  <si>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</si>
  <si>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</si>
  <si>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</si>
  <si>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</si>
  <si>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</si>
  <si>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</si>
  <si>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</si>
  <si>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</si>
  <si>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</si>
  <si>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</si>
  <si>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</si>
  <si>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</si>
  <si>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</si>
  <si>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</si>
  <si>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</si>
  <si>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</si>
  <si>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</si>
  <si>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</si>
  <si>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</si>
  <si>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</si>
  <si>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</si>
  <si>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</si>
  <si>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</si>
  <si>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</si>
  <si>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</si>
  <si>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</si>
  <si>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</si>
  <si>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</si>
  <si>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</si>
  <si>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</si>
  <si>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</si>
  <si>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</si>
  <si>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</si>
  <si>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</si>
  <si>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</si>
  <si>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</si>
  <si>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</si>
  <si>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</si>
  <si>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</si>
  <si>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</si>
  <si>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</si>
  <si>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</si>
  <si>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</si>
  <si>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</si>
  <si>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</si>
  <si>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</si>
  <si>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</si>
  <si>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</si>
  <si>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</si>
  <si>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</si>
  <si>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</si>
  <si>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</si>
  <si>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</si>
  <si>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</si>
  <si>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</si>
  <si>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</si>
  <si>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</si>
  <si>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</si>
  <si>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</si>
  <si>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</si>
  <si>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</si>
  <si>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</si>
  <si>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</si>
  <si>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</si>
  <si>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</si>
  <si>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</si>
  <si>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</si>
  <si>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</si>
  <si>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</si>
  <si>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</si>
  <si>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</si>
  <si>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</si>
  <si>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</si>
  <si>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</si>
  <si>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</si>
  <si>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</si>
  <si>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</si>
  <si>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</si>
  <si>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</si>
  <si>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</si>
  <si>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</si>
  <si>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</si>
  <si>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</si>
  <si>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</si>
  <si>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</si>
  <si>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</si>
  <si>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</si>
  <si>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</si>
  <si>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</si>
  <si>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</si>
  <si>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</si>
  <si>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</si>
  <si>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</si>
  <si>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</si>
  <si>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</si>
  <si>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</si>
  <si>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</si>
  <si>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</si>
  <si>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</si>
  <si>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</si>
  <si>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</si>
  <si>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</si>
  <si>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</si>
  <si>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</si>
  <si>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</si>
  <si>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</si>
  <si>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</si>
  <si>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</si>
  <si>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</si>
  <si>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</si>
  <si>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</si>
  <si>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</si>
  <si>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</si>
  <si>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</si>
  <si>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</si>
  <si>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</si>
  <si>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</si>
  <si>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</si>
  <si>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</si>
  <si>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</si>
  <si>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</si>
  <si>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</si>
  <si>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</si>
  <si>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</si>
  <si>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</si>
  <si>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</si>
  <si>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</si>
  <si>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</si>
  <si>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</si>
  <si>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</si>
  <si>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</si>
  <si>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</si>
  <si>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</si>
  <si>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</si>
  <si>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</si>
  <si>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</si>
  <si>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</si>
  <si>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</si>
  <si>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</si>
  <si>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</si>
  <si>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</si>
  <si>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</si>
  <si>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</si>
  <si>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</si>
  <si>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</si>
  <si>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</si>
  <si>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</si>
  <si>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</si>
  <si>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</si>
  <si>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</si>
  <si>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</si>
  <si>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</si>
  <si>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</si>
  <si>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</si>
  <si>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</si>
  <si>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</si>
  <si>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</si>
  <si>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</si>
  <si>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</si>
  <si>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</si>
  <si>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</si>
  <si>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</si>
  <si>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</si>
  <si>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</si>
  <si>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</si>
  <si>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</si>
  <si>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</si>
  <si>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</si>
  <si>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</si>
  <si>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</si>
  <si>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</si>
  <si>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</si>
  <si>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</si>
  <si>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</si>
  <si>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</si>
  <si>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</si>
  <si>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</si>
  <si>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</si>
  <si>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</si>
  <si>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</si>
  <si>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</si>
  <si>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</si>
  <si>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</si>
  <si>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</si>
  <si>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</si>
  <si>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</si>
  <si>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</si>
  <si>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</si>
  <si>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</si>
  <si>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</si>
  <si>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</si>
  <si>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</si>
  <si>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</si>
  <si>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</si>
  <si>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</si>
  <si>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</si>
  <si>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</si>
  <si>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</si>
  <si>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</si>
  <si>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</si>
  <si>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</si>
  <si>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</si>
  <si>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</si>
  <si>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</si>
  <si>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</si>
  <si>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</si>
  <si>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</si>
  <si>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</si>
  <si>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</si>
  <si>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</si>
  <si>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</si>
  <si>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</si>
  <si>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</si>
  <si>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</si>
  <si>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</si>
  <si>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</si>
  <si>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</si>
  <si>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</si>
  <si>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</si>
  <si>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</si>
  <si>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</si>
  <si>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</si>
  <si>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</si>
  <si>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</si>
  <si>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</si>
  <si>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</si>
  <si>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</si>
  <si>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</si>
  <si>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</si>
  <si>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</si>
  <si>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</si>
  <si>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</si>
  <si>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</si>
  <si>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</si>
  <si>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</si>
  <si>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</si>
  <si>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</si>
  <si>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</si>
  <si>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</si>
  <si>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</si>
  <si>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</si>
  <si>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</si>
  <si>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</si>
  <si>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</si>
  <si>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</si>
  <si>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</si>
  <si>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</si>
  <si>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</si>
  <si>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</si>
  <si>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</si>
  <si>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</si>
  <si>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</si>
  <si>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</si>
  <si>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</si>
  <si>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</si>
  <si>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</si>
  <si>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</si>
  <si>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</si>
  <si>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</si>
  <si>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</si>
  <si>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</si>
  <si>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</si>
  <si>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</si>
  <si>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</si>
  <si>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</si>
  <si>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</si>
  <si>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</si>
  <si>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</si>
  <si>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</si>
  <si>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</si>
  <si>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</si>
  <si>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</si>
  <si>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</si>
  <si>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</si>
  <si>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</si>
  <si>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</si>
  <si>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</si>
  <si>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</si>
  <si>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</si>
  <si>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</si>
  <si>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</si>
  <si>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</si>
  <si>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</si>
  <si>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</si>
  <si>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</si>
  <si>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</si>
  <si>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</si>
  <si>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</si>
  <si>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</si>
  <si>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</si>
  <si>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</si>
  <si>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</si>
  <si>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</si>
  <si>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</si>
  <si>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</si>
  <si>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</si>
  <si>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</si>
  <si>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</si>
  <si>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</si>
  <si>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</si>
  <si>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</si>
  <si>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</si>
  <si>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</si>
  <si>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</si>
  <si>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</si>
  <si>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</si>
  <si>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</si>
  <si>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</si>
  <si>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</si>
  <si>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</si>
  <si>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</si>
  <si>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</si>
  <si>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</si>
  <si>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</si>
  <si>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</si>
  <si>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</si>
  <si>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</si>
  <si>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</si>
  <si>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</si>
  <si>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</si>
  <si>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</si>
  <si>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</si>
  <si>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</si>
  <si>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</si>
  <si>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</si>
  <si>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</si>
  <si>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</si>
  <si>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</si>
  <si>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</si>
  <si>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</si>
  <si>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</si>
  <si>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</si>
  <si>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</si>
  <si>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</si>
  <si>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</si>
  <si>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</si>
  <si>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</si>
  <si>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</si>
  <si>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</si>
  <si>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</si>
  <si>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</si>
  <si>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</si>
  <si>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</si>
  <si>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</si>
  <si>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</si>
  <si>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</si>
  <si>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</si>
  <si>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</si>
  <si>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</si>
  <si>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</si>
  <si>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</si>
  <si>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</si>
  <si>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</si>
  <si>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</si>
  <si>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</si>
  <si>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</si>
  <si>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</si>
  <si>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</si>
  <si>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</si>
  <si>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</si>
  <si>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</si>
  <si>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</si>
  <si>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</si>
  <si>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</si>
  <si>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</si>
  <si>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</si>
  <si>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</si>
  <si>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</si>
  <si>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</si>
  <si>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</si>
  <si>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</si>
  <si>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</si>
  <si>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</si>
  <si>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</si>
  <si>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</si>
  <si>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</si>
  <si>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</si>
  <si>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</si>
  <si>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</si>
  <si>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</si>
  <si>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</si>
  <si>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</si>
  <si>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</si>
  <si>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</si>
  <si>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</si>
  <si>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</si>
  <si>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</si>
  <si>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</si>
  <si>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</si>
  <si>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</si>
  <si>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</si>
  <si>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</si>
  <si>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</si>
  <si>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</si>
  <si>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</si>
  <si>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</si>
  <si>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</si>
  <si>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</si>
  <si>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</si>
  <si>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</si>
  <si>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</si>
  <si>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</si>
  <si>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</si>
  <si>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</si>
  <si>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</si>
  <si>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</si>
  <si>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</si>
  <si>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</si>
  <si>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</si>
  <si>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</si>
  <si>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</si>
  <si>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</si>
  <si>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</si>
  <si>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</si>
  <si>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</si>
  <si>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</si>
  <si>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</si>
  <si>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</si>
  <si>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</si>
  <si>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</si>
  <si>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</si>
  <si>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</si>
  <si>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</si>
  <si>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</si>
  <si>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</si>
  <si>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</si>
  <si>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</si>
  <si>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</si>
  <si>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</si>
  <si>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</si>
  <si>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</si>
  <si>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</si>
  <si>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</si>
  <si>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</si>
  <si>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</si>
  <si>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</si>
  <si>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</si>
  <si>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</si>
  <si>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</si>
  <si>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</si>
  <si>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</si>
  <si>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</si>
  <si>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</si>
  <si>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</si>
  <si>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</si>
  <si>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</si>
  <si>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</si>
  <si>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</si>
  <si>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</si>
  <si>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</si>
  <si>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</si>
  <si>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</si>
  <si>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</si>
  <si>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</si>
  <si>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</si>
  <si>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</si>
  <si>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</si>
  <si>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</si>
  <si>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</si>
  <si>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</si>
  <si>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</si>
  <si>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</si>
  <si>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</si>
  <si>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</si>
  <si>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</si>
  <si>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</si>
  <si>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</si>
  <si>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</si>
  <si>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</si>
  <si>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</si>
  <si>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</si>
  <si>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</si>
  <si>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</si>
  <si>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</si>
  <si>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</si>
  <si>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</si>
  <si>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</si>
  <si>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</si>
  <si>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</si>
  <si>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</si>
  <si>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</si>
  <si>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</si>
  <si>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</si>
  <si>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</si>
  <si>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</si>
  <si>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</si>
  <si>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</si>
  <si>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</si>
  <si>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</si>
  <si>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</si>
  <si>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</si>
  <si>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</si>
  <si>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</si>
  <si>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</si>
  <si>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</si>
  <si>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</si>
  <si>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</si>
  <si>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</si>
  <si>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</si>
  <si>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</si>
  <si>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</si>
  <si>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</si>
  <si>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</si>
  <si>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</si>
  <si>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</si>
  <si>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</si>
  <si>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</si>
  <si>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</si>
  <si>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</si>
  <si>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</si>
  <si>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</si>
  <si>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</si>
  <si>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</si>
  <si>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</si>
  <si>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</si>
  <si>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</si>
  <si>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</si>
  <si>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</si>
  <si>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</si>
  <si>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</si>
  <si>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</si>
  <si>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</si>
  <si>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</si>
  <si>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</si>
  <si>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</si>
  <si>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</si>
  <si>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</si>
  <si>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</si>
  <si>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</si>
  <si>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</si>
  <si>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</si>
  <si>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</si>
  <si>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</si>
  <si>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</si>
  <si>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</si>
  <si>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</si>
  <si>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</si>
  <si>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</si>
  <si>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</si>
  <si>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</si>
  <si>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</si>
  <si>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</si>
  <si>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</si>
  <si>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</si>
  <si>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</si>
  <si>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</si>
  <si>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</si>
  <si>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</si>
  <si>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</si>
  <si>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</si>
  <si>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</si>
  <si>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</si>
  <si>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</si>
  <si>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</si>
  <si>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</si>
  <si>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</si>
  <si>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</si>
  <si>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</si>
  <si>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</si>
  <si>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</si>
  <si>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</si>
  <si>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</si>
  <si>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</si>
  <si>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</si>
  <si>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</si>
  <si>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</si>
  <si>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</si>
  <si>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</si>
  <si>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</si>
  <si>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</si>
  <si>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</si>
  <si>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</si>
  <si>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</si>
  <si>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</si>
  <si>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</si>
  <si>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</si>
  <si>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</si>
  <si>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</si>
  <si>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</si>
  <si>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</si>
  <si>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</si>
  <si>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</si>
  <si>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</si>
  <si>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</si>
  <si>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</si>
  <si>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</si>
  <si>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</si>
  <si>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</si>
  <si>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</si>
  <si>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</si>
  <si>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</si>
  <si>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</si>
  <si>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</si>
  <si>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</si>
  <si>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</si>
  <si>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</si>
  <si>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</si>
  <si>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</si>
  <si>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</si>
  <si>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</si>
  <si>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</si>
  <si>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</si>
  <si>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</si>
  <si>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</si>
  <si>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</si>
  <si>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</si>
  <si>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</si>
  <si>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</si>
  <si>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</si>
  <si>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</si>
  <si>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</si>
  <si>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</si>
  <si>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</si>
  <si>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</si>
  <si>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</si>
  <si>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</si>
  <si>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</si>
  <si>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</si>
  <si>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</si>
  <si>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</si>
  <si>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</si>
  <si>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</si>
  <si>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</si>
  <si>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</si>
  <si>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</si>
  <si>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</si>
  <si>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</si>
  <si>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</si>
  <si>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</si>
  <si>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</si>
  <si>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</si>
  <si>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</si>
  <si>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</si>
  <si>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</si>
  <si>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</si>
  <si>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</si>
  <si>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</si>
  <si>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</si>
  <si>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</si>
  <si>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</si>
  <si>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</si>
  <si>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</si>
  <si>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</si>
  <si>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</si>
  <si>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</si>
  <si>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</si>
  <si>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</si>
  <si>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</si>
  <si>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</si>
  <si>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</si>
  <si>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</si>
  <si>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</si>
  <si>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</si>
  <si>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</si>
  <si>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</si>
  <si>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</si>
  <si>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</si>
  <si>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</si>
  <si>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</si>
  <si>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</si>
  <si>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</si>
  <si>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</si>
  <si>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</si>
  <si>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</si>
  <si>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</si>
  <si>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</si>
  <si>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</si>
  <si>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</si>
  <si>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</si>
  <si>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</si>
  <si>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</si>
  <si>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</si>
  <si>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</si>
  <si>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</si>
  <si>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</si>
  <si>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</si>
  <si>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</si>
  <si>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</si>
  <si>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</si>
  <si>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</si>
  <si>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</si>
  <si>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</si>
  <si>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</si>
  <si>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</si>
  <si>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</si>
  <si>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</si>
  <si>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</si>
  <si>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</si>
  <si>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</si>
  <si>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</si>
  <si>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</si>
  <si>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</si>
  <si>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</si>
  <si>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</si>
  <si>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</si>
  <si>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</si>
  <si>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</si>
  <si>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</si>
  <si>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</si>
  <si>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</si>
  <si>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</si>
  <si>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</si>
  <si>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</si>
  <si>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</si>
  <si>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</si>
  <si>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</si>
  <si>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</si>
  <si>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</si>
  <si>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</si>
  <si>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</si>
  <si>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</si>
  <si>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</si>
  <si>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</si>
  <si>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</si>
  <si>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</si>
  <si>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</si>
  <si>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</si>
  <si>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</si>
  <si>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</si>
  <si>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</si>
  <si>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</si>
  <si>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</si>
  <si>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</si>
  <si>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</si>
  <si>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</si>
  <si>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</si>
  <si>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</si>
  <si>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</si>
  <si>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</si>
  <si>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</si>
  <si>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</si>
  <si>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</si>
  <si>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</si>
  <si>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</si>
  <si>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</si>
  <si>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</si>
  <si>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</si>
  <si>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</si>
  <si>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</si>
  <si>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</si>
  <si>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</si>
  <si>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</si>
  <si>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</si>
  <si>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</si>
  <si>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</si>
  <si>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</si>
  <si>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</si>
  <si>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</si>
  <si>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</si>
  <si>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</si>
  <si>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</si>
  <si>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</si>
  <si>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</si>
  <si>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</si>
  <si>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</si>
  <si>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</si>
  <si>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</si>
  <si>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</si>
  <si>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</si>
  <si>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</si>
  <si>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</si>
  <si>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</si>
  <si>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</si>
  <si>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</si>
  <si>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</si>
  <si>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</si>
  <si>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</si>
  <si>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</si>
  <si>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</si>
  <si>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</si>
  <si>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</si>
  <si>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</si>
  <si>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</si>
  <si>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</si>
  <si>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</si>
  <si>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</si>
  <si>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</si>
  <si>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</si>
  <si>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</si>
  <si>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</si>
  <si>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</si>
  <si>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</si>
  <si>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</si>
  <si>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</si>
  <si>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</si>
  <si>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</si>
  <si>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</si>
  <si>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</si>
  <si>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</si>
  <si>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</si>
  <si>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</si>
  <si>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</si>
  <si>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</si>
  <si>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</si>
  <si>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</si>
  <si>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</si>
  <si>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</si>
  <si>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</si>
  <si>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</si>
  <si>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</si>
  <si>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</si>
  <si>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</si>
  <si>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</si>
  <si>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</si>
  <si>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</si>
  <si>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</si>
  <si>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</si>
  <si>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</si>
  <si>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</si>
  <si>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</si>
  <si>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</si>
  <si>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</si>
  <si>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</si>
  <si>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</si>
  <si>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</si>
  <si>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</si>
  <si>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</si>
  <si>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</si>
  <si>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</si>
  <si>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</si>
  <si>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</si>
  <si>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</si>
  <si>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</si>
  <si>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</si>
  <si>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</si>
  <si>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</si>
  <si>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</si>
  <si>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</si>
  <si>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</si>
  <si>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</si>
  <si>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</si>
  <si>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</si>
  <si>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</si>
  <si>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</si>
  <si>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</si>
  <si>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</si>
  <si>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</si>
  <si>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</si>
  <si>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</si>
  <si>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</si>
  <si>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</si>
  <si>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</si>
  <si>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</si>
  <si>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</si>
  <si>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</si>
  <si>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</si>
  <si>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</si>
  <si>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</si>
  <si>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</si>
  <si>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</si>
  <si>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</si>
  <si>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</si>
  <si>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</si>
  <si>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ETA 150 min</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</si>
  <si>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</si>
  <si>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</si>
  <si>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</si>
  <si>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</si>
  <si>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</si>
  <si>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</si>
  <si>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</si>
  <si>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</si>
  <si>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</si>
  <si>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</si>
  <si>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</si>
  <si>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</si>
  <si>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</si>
  <si>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</si>
  <si>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</si>
  <si>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EM Team need 30 min</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</si>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</sst>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323.4399348379593</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0.13338391203433275</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1.6809837958135176E-2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45986.388360763885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45986.388360763885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45986.388360763885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45986.388360763885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45986.388360763885</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45986.388360763885</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45986.388360763885</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45986.388360763885</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45986.388360763885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45986.388360763885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45986.388360763885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45986.388360763885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45986.388360763885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45986.388360763885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45986.388360763885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45986.388360763885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45986.388360763885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45986.388360763885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45986.388360763885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45986.388360763885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45986.388360763885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45986.388360763885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45986.388360763885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45986.388360763885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45986.388360763885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45986.388360763885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45986.388360763885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45986.388360763885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45986.388360763885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45986.388360763885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45986.388360763885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45986.388360763885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45986.388360763885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45986.388360763885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45986.388360763885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45986.388360763885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45986.388360763885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45986.388360763885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45986.388360763885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45986.388360763885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45986.388360763885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45986.388360763885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45986.388360763885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45986.388360763885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45986.388360763885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45986.388360763885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45986.388360763885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45986.388360763885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45986.388360763885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45986.388360763885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45986.388360763885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45986.388360763885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45986.388360763885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45986.388360763885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45986.388360763885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45986.388360763885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45986.388360763885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45986.388360763885</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161.38852280092397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2.0009417824039701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0.5253283564816229</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39113</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39114</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39115</v>
      </c>
      <c r="B7" s="18" t="str">
        <f>IFERROR(VLOOKUP(D7,DB!A:K,11,0),"")</f>
        <v>R2</v>
      </c>
      <c r="C7" s="18">
        <v>3</v>
      </c>
      <c r="D7" s="18" t="s">
        <v>24088</v>
      </c>
      <c r="E7" s="102" t="s">
        <v>39021</v>
      </c>
      <c r="F7" s="103">
        <v>45986.362685185188</v>
      </c>
      <c r="G7" s="104">
        <f ca="1">IFERROR(NOW()-F7,"-")</f>
        <v>2.5675578697700985E-2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45986.388360763885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45986.388360763885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45986.388360763885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45986.388360763885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45986.388360763885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45986.388360763885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45986.388360763885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45986.388360763885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45986.388360763885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45986.388360763885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45986.388360763885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45986.388360763885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45986.388360763885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45986.388360763885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45986.388360763885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45986.388360763885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45986.388360763885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45986.388360763885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45986.388360763885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45986.388360763885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45986.388360763885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45986.388360763885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45986.388360763885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45986.388360763885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45986.388360763885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45986.388360763885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45986.388360763885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45986.388360763885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45986.388360763885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45986.388360763885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45986.388360763885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45986.388360763885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45986.388360763885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45986.388360763885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45986.388360763885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45986.388360763885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45986.388360763885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45986.388360763885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45986.388360763885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45986.388360763885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45986.388360763885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45986.388360763885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45986.388360763885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45986.388360763885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45986.388360763885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45986.388360763885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45986.388360763885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45986.388360763885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45986.388360763885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45986.388360763885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45986.388360763885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45986.388360763885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45986.388360763885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45986.388360763885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45986.388360763885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45986.388360763885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45986.388360763885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45986.388360763885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45986.388360763885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45986.388360763885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45986.388360763885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45986.388360763885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45986.388360763885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45986.388360763885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45986.388360763885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45986.388360763885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45986.388360763885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45986.388360763885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45986.388360763885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45986.388360763885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45986.388360763885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45986.388360763885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45986.388360763885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45986.388360763885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45986.388360763885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45986.388360763885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45986.388360763885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45986.388360763885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45986.388360763885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45986.388360763885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45986.388360763885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45986.388360763885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45986.388360763885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45986.388360763885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45986.388360763885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45986.388360763885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45986.388360763885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45986.388360763885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45986.388360763885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45986.388360763885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45986.388360763885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45986.388360763885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45986.388360763885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45986.388360763885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45986.388360763885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45986.388360763885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45986.388360763885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45986.388360763885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45986.388360763885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45986.388360763885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45986.388360763885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45986.388360763885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45986.388360763885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45986.388360763885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45986.388360763885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45986.388360763885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45986.388360763885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45986.388360763885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45986.388360763885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45986.388360763885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45986.388360763885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45986.388360763885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45986.388360763885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45986.388360763885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45986.388360763885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45986.388360763885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45986.388360763885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45986.388360763885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45986.388360763885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45986.388360763885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45986.388360763885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45986.388360763885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45986.388360763885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45986.388360763885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45986.388360763885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45986.388360763885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45986.388360763885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45986.388360763885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45986.388360763885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45986.388360763885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45986.388360763885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45986.388360763885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45986.388360763885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45986.388360763885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45986.388360763885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45986.388360763885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45986.388360763885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45986.388360763885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45986.388360763885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45986.388360763885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45986.388360763885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45986.388360763885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45986.388360763885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45986.388360763885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45986.388360763885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45986.388360763885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45986.388360763885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45986.388360763885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45986.388360763885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45986.388360763885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45986.388360763885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45986.388360763885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45986.388360763885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45986.388360763885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45986.388360763885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45986.388360763885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45986.388360763885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45986.388360763885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45986.388360763885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45986.388360763885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45986.388360763885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45986.388360763885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45986.388360763885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45986.388360763885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45986.388360763885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45986.388360763885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45986.388360763885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45986.388360763885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45986.388360763885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45986.388360763885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45986.388360763885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45986.388360763885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45986.388360763885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45986.388360763885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45986.388360763885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45986.388360763885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45986.388360763885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45986.388360763885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45986.388360763885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45986.388360763885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45986.388360763885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45986.388360763885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45986.388360763885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45986.388360763885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45986.388360763885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45986.388360763885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45986.388360763885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45986.388360763885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45986.388360763885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45986.388360763885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45986.388360763885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45986.388360763885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45986.388360763885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45986.388360763885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45986.388360763885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45986.388360763885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45986.388360763885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45986.388360763885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45986.388360763885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45986.388360763885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45986.388360763885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45986.388360763885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45986.388360763885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45986.388360763885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45986.388360763885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45986.388360763885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45986.388360763885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45986.388360763885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45986.388360763885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45986.388360763885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45986.388360763885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45986.388360763885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45986.388360763885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45986.388360763885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45986.388360763885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45986.388360763885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45986.388360763885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45986.388360763885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45986.388360763885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45986.388360763885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45986.388360763885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45986.388360763885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45986.388360763885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45986.388360763885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45986.388360763885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45986.388360763885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45986.388360763885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45986.388360763885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45986.388360763885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45986.388360763885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45986.388360763885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45986.388360763885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45986.388360763885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45986.388360763885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45986.388360763885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45986.388360763885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45986.388360763885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45986.388360763885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45986.388360763885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45986.388360763885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45986.388360763885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45986.388360763885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45986.388360763885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45986.388360763885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45986.388360763885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45986.388360763885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45986.388360763885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45986.388360763885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45986.388360763885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45986.388360763885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45986.388360763885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45986.388360763885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45986.388360763885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45986.388360763885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45986.388360763885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45986.388360763885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45986.388360763885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45986.388360763885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45986.388360763885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45986.388360763885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45986.388360763885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45986.388360763885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45986.388360763885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45986.388360763885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45986.388360763885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45986.388360763885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45986.388360763885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45986.388360763885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45986.388360763885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45986.388360763885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45986.388360763885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45986.388360763885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45986.388360763885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45986.388360763885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45986.388360763885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45986.388360763885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45986.388360763885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45986.388360763885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45986.388360763885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45986.388360763885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45986.388360763885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45986.388360763885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45986.388360763885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45986.388360763885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45986.388360763885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45986.388360763885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45986.388360763885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45986.388360763885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45986.388360763885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45986.388360763885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45986.388360763885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45986.388360763885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45986.388360763885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45986.388360763885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45986.388360763885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45986.388360763885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45986.388360763885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45986.388360763885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45986.388360763885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45986.388360763885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45986.388360763885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45986.388360763885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45986.388360763885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45986.388360763885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45986.388360763885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45986.388360763885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45986.388360763885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45986.388360763885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45986.388360763885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45986.388360763885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45986.388360763885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45986.388360763885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45986.388360763885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45986.388360763885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45986.388360763885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45986.388360763885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45986.388360763885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45986.388360763885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45986.388360763885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45986.388360763885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45986.388360763885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45986.388360763885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45986.388360763885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45986.388360763885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45986.388360763885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45986.388360763885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45986.388360763885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45986.388360763885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45986.388360763885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45986.388360763885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45986.388360763885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45986.388360763885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45986.388360763885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45986.388360763885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45986.388360763885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45986.388360763885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45986.388360763885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45986.388360763885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45986.388360763885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45986.388360763885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45986.388360763885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45986.388360763885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45986.388360763885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45986.388360763885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45986.388360763885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45986.388360763885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45986.388360763885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45986.388360763885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45986.388360763885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45986.388360763885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45986.388360763885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45986.388360763885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45986.388360763885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45986.388360763885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45986.388360763885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45986.388360763885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45986.388360763885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45986.388360763885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45986.388360763885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45986.388360763885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45986.388360763885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45986.388360763885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45986.388360763885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45986.388360763885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45986.388360763885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45986.388360763885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45986.388360763885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45986.388360763885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45986.388360763885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45986.388360763885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45986.388360763885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45986.388360763885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45986.388360763885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45986.388360763885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45986.388360763885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45986.388360763885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45986.388360763885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45986.388360763885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45986.388360763885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45986.388360763885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45986.388360763885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45986.388360763885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45986.388360763885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45986.388360763885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45986.388360763885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45986.388360763885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45986.388360763885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45986.388360763885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45986.388360763885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45986.388360763885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45986.388360763885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45986.388360763885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45986.388360763885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45986.388360763885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45986.388360763885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45986.388360763885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45986.388360763885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45986.388360763885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45986.388360763885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45986.388360763885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45986.388360763885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45986.388360763885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45986.388360763885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45986.388360763885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45986.388360763885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45986.388360763885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45986.388360763885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45986.388360763885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45986.388360763885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45986.388360763885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45986.388360763885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45986.388360763885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45986.388360763885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45986.388360763885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45986.388360763885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45986.388360763885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45986.388360763885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45986.388360763885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45986.388360763885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45986.388360763885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45986.388360763885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45986.388360763885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45986.388360763885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45986.388360763885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45986.388360763885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45986.388360763885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45986.388360763885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45986.388360763885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45986.388360763885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45986.388360763885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45986.388360763885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45986.388360763885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45986.388360763885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45986.388360763885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45986.388360763885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45986.388360763885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45986.388360763885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45986.388360763885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45986.388360763885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45986.388360763885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45986.388360763885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45986.388360763885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45986.388360763885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45986.388360763885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45986.388360763885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45986.388360763885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45986.388360763885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45986.388360763885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45986.388360763885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45986.388360763885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45986.388360763885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45986.388360763885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45986.388360763885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45986.388360763885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45986.388360763885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45986.388360763885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45986.388360763885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45986.388360763885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45986.388360763885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45986.388360763885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45986.388360763885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45986.388360763885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45986.388360763885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45986.388360763885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45986.388360763885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45986.388360763885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45986.388360763885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45986.388360763885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45986.388360763885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45986.388360763885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45986.388360763885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45986.388360763885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45986.388360763885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45986.388360763885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45986.388360763885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45986.388360763885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45986.388360763885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45986.388360763885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45986.388360763885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45986.388360763885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45986.388360763885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45986.388360763885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45986.388360763885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45986.388360763885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45986.388360763885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45986.388360763885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45986.388360763885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45986.388360763885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45986.388360763885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45986.388360763885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45986.388360763885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45986.388360763885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45986.388360763885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45986.388360763885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45986.388360763885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45986.388360763885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45986.388360763885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45986.388360763885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45986.388360763885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45986.388360763885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45986.388360763885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45986.388360763885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45986.388360763885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45986.388360763885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45986.388360763885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45986.388360763885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45986.388360763885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45986.388360763885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45986.388360763885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45986.388360763885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45986.388360763885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45986.388360763885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45986.388360763885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45986.388360763885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45986.388360763885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45986.388360763885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45986.388360763885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45986.388360763885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45986.388360763885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45986.388360763885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45986.388360763885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45986.388360763885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45986.388360763885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45986.388360763885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45986.388360763885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45986.388360763885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45986.388360763885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45986.388360763885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45986.388360763885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45986.388360763885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45986.388360763885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45986.388360763885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45986.388360763885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45986.388360763885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45986.388360763885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45986.388360763885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45986.388360763885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45986.388360763885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45986.388360763885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45986.388360763885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45986.388360763885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45986.388360763885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45986.388360763885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45986.388360763885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45986.388360763885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45986.388360763885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45986.388360763885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45986.388360763885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45986.388360763885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45986.388360763885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45986.388360763885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45986.388360763885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45986.388360763885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45986.388360763885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45986.388360763885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45986.388360763885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45986.388360763885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45986.388360763885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45986.388360763885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45986.388360763885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45986.388360763885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45986.388360763885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45986.388360763885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45986.388360763885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45986.388360763885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45986.388360763885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45986.388360763885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45986.388360763885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45986.388360763885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45986.388360763885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45986.388360763885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45986.388360763885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45986.388360763885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45986.388360763885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45986.388360763885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45986.388360763885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45986.388360763885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45986.388360763885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45986.388360763885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45986.388360763885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45986.388360763885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45986.388360763885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45986.388360763885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45986.388360763885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45986.388360763885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45986.388360763885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45986.388360763885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45986.388360763885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45986.388360763885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45986.388360763885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45986.388360763885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45986.388360763885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45986.388360763885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45986.388360763885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45986.388360763885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45986.388360763885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45986.388360763885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45986.388360763885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45986.388360763885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45986.388360763885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45986.388360763885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45986.388360763885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45986.388360763885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45986.388360763885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45986.388360763885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45986.388360763885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45986.388360763885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45986.388360763885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45986.388360763885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45986.388360763885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45986.388360763885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45986.388360763885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45986.388360763885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45986.388360763885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45986.388360763885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45986.388360763885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45986.388360763885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45986.388360763885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45986.388360763885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45986.388360763885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45986.388360763885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45986.388360763885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45986.388360763885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45986.388360763885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45986.388360763885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45986.388360763885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45986.388360763885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45986.388360763885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45986.388360763885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45986.388360763885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45986.388360763885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45986.388360763885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45986.388360763885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45986.388360763885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45986.388360763885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45986.388360763885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45986.388360763885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45986.388360763885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45986.388360763885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45986.388360763885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45986.388360763885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45986.388360763885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45986.388360763885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45986.388360763885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45986.388360763885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45986.388360763885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45986.388360763885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45986.388360763885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45986.388360763885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45986.388360763885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45986.388360763885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45986.388360763885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45986.388360763885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45986.388360763885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45986.388360763885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45986.388360763885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45986.388360763885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45986.388360763885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45986.388360763885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45986.388360763885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45986.388360763885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45986.388360763885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45986.388360763885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45986.388360763885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45986.388360763885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45986.388360763885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45986.388360763885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45986.388360763885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45986.388360763885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45986.388360763885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45986.388360763885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45986.388360763885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45986.388360763885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45986.388360763885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45986.388360763885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45986.388360763885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45986.388360763885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45986.388360763885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45986.388360763885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45986.388360763885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45986.388360763885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45986.388360763885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45986.388360763885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45986.388360763885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45986.388360763885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45986.388360763885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45986.388360763885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45986.388360763885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45986.388360763885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45986.388360763885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45986.388360763885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45986.388360763885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45986.388360763885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45986.388360763885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45986.388360763885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45986.388360763885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45986.388360763885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45986.388360763885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45986.388360763885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45986.388360763885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45986.388360763885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45986.388360763885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45986.388360763885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45986.388360763885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45986.388360763885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45986.388360763885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45986.388360763885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45986.388360763885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45986.388360763885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45986.388360763885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45986.388360763885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45986.388360763885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45986.388360763885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45986.388360763885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45986.388360763885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45986.388360763885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45986.388360763885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45986.388360763885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45986.388360763885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45986.388360763885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45986.388360763885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45986.388360763885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45986.388360763885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45986.388360763885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45986.388360763885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45986.388360763885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45986.388360763885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45986.388360763885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45986.388360763885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45986.388360763885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45986.388360763885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45986.388360763885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45986.388360763885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45986.388360763885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45986.388360763885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45986.388360763885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45986.388360763885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45986.388360763885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45986.388360763885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45986.388360763885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45986.388360763885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45986.388360763885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45986.388360763885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45986.388360763885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45986.388360763885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45986.388360763885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45986.388360763885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45986.388360763885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45986.388360763885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45986.388360763885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45986.388360763885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45986.388360763885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45986.388360763885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45986.388360763885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45986.388360763885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45986.388360763885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45986.388360763885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45986.388360763885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45986.388360763885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45986.388360763885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45986.388360763885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45986.388360763885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45986.388360763885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45986.388360763885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45986.388360763885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45986.388360763885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45986.388360763885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45986.388360763885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45986.388360763885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45986.388360763885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45986.388360763885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45986.388360763885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45986.388360763885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45986.388360763885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45986.388360763885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45986.388360763885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45986.388360763885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45986.388360763885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45986.388360763885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45986.388360763885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45986.388360763885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45986.388360763885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45986.388360763885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45986.388360763885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45986.388360763885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45986.388360763885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45986.388360763885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45986.388360763885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45986.388360763885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45986.388360763885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45986.388360763885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45986.388360763885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45986.388360763885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45986.388360763885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45986.388360763885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45986.388360763885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45986.388360763885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45986.388360763885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45986.388360763885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45986.388360763885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45986.388360763885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45986.388360763885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45986.388360763885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45986.388360763885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45986.388360763885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45986.388360763885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45986.388360763885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45986.388360763885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45986.388360763885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45986.388360763885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45986.388360763885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45986.388360763885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45986.388360763885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45986.388360763885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45986.388360763885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45986.388360763885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45986.388360763885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45986.388360763885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45986.388360763885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45986.388360763885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45986.388360763885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45986.388360763885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45986.388360763885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45986.388360763885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45986.388360763885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45986.388360763885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45986.388360763885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45986.388360763885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45986.388360763885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45986.388360763885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45986.388360763885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45986.388360763885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45986.388360763885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45986.388360763885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45986.388360763885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45986.388360763885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45986.388360763885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45986.388360763885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45986.388360763885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45986.388360763885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45986.388360763885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45986.388360763885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45986.388360763885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45986.388360763885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45986.388360763885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45986.388360763885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45986.388360763885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45986.388360763885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45986.388360763885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45986.388360763885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45986.388360763885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45986.388360763885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45986.388360763885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45986.388360763885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45986.388360763885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45986.388360763885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45986.388360763885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45986.388360763885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45986.388360763885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45986.388360763885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45986.388360763885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45986.388360763885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45986.388360763885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45986.388360763885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45986.388360763885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45986.388360763885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45986.388360763885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45986.388360763885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45986.388360763885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45986.388360763885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45986.388360763885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45986.388360763885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45986.388360763885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45986.388360763885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45986.388360763885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45986.388360763885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45986.388360763885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45986.388360763885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45986.388360763885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45986.388360763885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45986.388360763885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45986.388360763885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45986.388360763885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45986.388360763885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45986.388360763885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45986.388360763885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45986.388360763885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45986.388360763885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45986.388360763885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45986.388360763885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45986.388360763885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45986.388360763885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45986.388360763885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45986.388360763885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45986.388360763885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45986.388360763885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45986.388360763885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45986.388360763885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45986.388360763885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45986.388360763885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45986.388360763885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45986.388360763885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45986.388360763885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45986.388360763885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45986.388360763885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45986.388360763885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45986.388360763885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45986.388360763885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45986.388360763885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45986.388360763885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45986.388360763885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45986.388360763885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45986.388360763885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45986.388360763885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45986.388360763885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45986.388360763885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45986.388360763885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45986.388360763885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45986.388360763885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45986.388360763885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45986.388360763885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45986.388360763885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45986.388360763885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45986.388360763885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45986.388360763885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45986.388360763885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45986.388360763885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45986.388360763885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45986.388360763885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45986.388360763885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45986.388360763885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45986.388360763885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45986.388360763885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45986.388360763885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45986.388360763885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45986.388360763885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45986.388360763885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45986.388360763885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45986.388360763885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45986.388360763885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45986.388360763885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45986.388360763885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45986.388360763885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45986.388360763885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45986.388360763885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45986.388360763885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45986.388360763885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45986.388360763885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45986.388360763885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45986.388360763885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45986.388360763885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45986.388360763885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45986.388360763885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45986.388360763885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45986.388360763885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45986.388360763885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45986.388360763885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45986.388360763885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45986.388360763885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45986.388360763885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45986.388360763885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45986.388360763885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45986.388360763885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45986.388360763885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45986.388360763885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45986.388360763885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45986.388360763885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45986.388360763885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45986.388360763885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45986.388360763885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45986.388360763885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45986.388360763885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45986.388360763885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45986.388360763885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45986.388360763885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45986.388360763885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45986.388360763885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45986.388360763885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45986.388360763885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45986.388360763885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45986.388360763885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45986.388360763885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45986.388360763885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45986.388360763885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45986.388360763885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45986.388360763885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45986.388360763885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45986.388360763885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45986.388360763885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45986.388360763885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45986.388360763885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45986.388360763885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45986.388360763885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45986.388360763885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45986.388360763885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45986.388360763885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45986.388360763885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45986.388360763885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45986.388360763885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45986.388360763885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45986.388360763885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45986.388360763885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45986.388360763885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45986.388360763885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45986.388360763885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45986.388360763885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45986.388360763885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45986.388360763885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45986.388360763885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45986.388360763885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45986.388360763885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45986.388360763885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45986.388360763885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45986.388360763885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45986.388360763885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45986.388360763885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45986.388360763885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45986.388360763885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45986.388360763885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45986.388360763885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45986.388360763885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45986.388360763885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45986.388360763885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45986.388360763885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45986.388360763885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45986.388360763885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45986.388360763885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45986.388360763885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45986.388360763885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45986.388360763885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45986.388360763885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45986.388360763885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45986.388360763885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45986.388360763885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45986.388360763885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45986.388360763885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45986.388360763885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45986.388360763885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45986.388360763885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45986.388360763885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45986.388360763885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45986.388360763885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45986.388360763885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45986.388360763885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45986.388360763885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45986.388360763885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45986.388360763885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45986.388360763885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45986.388360763885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45986.388360763885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45986.388360763885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45986.388360763885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45986.388360763885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45986.388360763885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45986.388360763885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45986.388360763885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45986.388360763885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45986.388360763885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45986.388360763885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45986.388360763885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45986.388360763885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45986.388360763885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45986.388360763885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45986.388360763885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45986.388360763885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45986.388360763885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45986.388360763885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45986.388360763885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45986.388360763885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45986.388360763885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45986.388360763885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45986.388360763885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45986.388360763885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45986.388360763885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45986.388360763885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45986.388360763885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45986.388360763885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282.90764317128924</v>
      </c>
      <c r="H2" s="95">
        <v>45703.474768518521</v>
      </c>
      <c r="I2" s="95" t="str">
        <f>IFERROR(VLOOKUP(D2,DB!A:F,6,0),"")</f>
        <v>SCECO</v>
      </c>
      <c r="J2" s="95" t="str">
        <f>IFERROR(VLOOKUP(D2,DB!A:G,7,0),"")</f>
        <v>Dead</v>
      </c>
      <c r="K2" s="97" t="s">
        <v>39118</v>
      </c>
      <c r="L2" s="91" t="str">
        <f>IFERROR(VLOOKUP(D2,DB!A:I,9,0),"")</f>
        <v>Latis</v>
      </c>
    </row>
    <row r="3" spans="1:16" ht="15" customHeight="1">
      <c r="A3" s="157" t="s">
        <v>39119</v>
      </c>
      <c r="B3" s="113" t="str">
        <f>IFERROR(VLOOKUP(D3,DB!A:K,11,0),"")</f>
        <v>R4</v>
      </c>
      <c r="C3" s="93">
        <v>3</v>
      </c>
      <c r="D3" s="91" t="s">
        <v>31199</v>
      </c>
      <c r="E3" s="94" t="s">
        <v>39021</v>
      </c>
      <c r="F3" s="95">
        <v>45986.356469907405</v>
      </c>
      <c r="G3" s="96">
        <f t="shared" ref="G3:G65" ca="1" si="0">IFERROR(NOW()-F3,"")</f>
        <v>3.1890856480458751E-2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1.5918634257104713E-2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45986.388360763885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45986.388360763885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45986.388360763885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45986.388360763885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45986.388360763885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45986.388360763885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45986.388360763885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45986.388360763885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45986.388360763885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45986.388360763885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45986.388360763885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45986.388360763885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45986.388360763885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45986.388360763885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45986.388360763885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45986.388360763885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45986.388360763885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45986.388360763885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45986.388360763885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45986.388360763885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45986.388360763885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45986.388360763885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45986.388360763885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45986.388360763885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45986.388360763885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45986.388360763885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45986.388360763885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45986.388360763885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45986.388360763885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45986.388360763885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45986.388360763885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45986.388360763885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45986.388360763885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45986.388360763885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45986.388360763885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45986.388360763885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45986.388360763885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45986.388360763885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45986.388360763885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45986.388360763885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45986.388360763885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45986.388360763885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45986.388360763885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45986.388360763885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45986.388360763885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45986.388360763885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45986.388360763885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45986.388360763885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45986.388360763885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45986.388360763885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45986.388360763885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45986.388360763885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45986.388360763885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45986.388360763885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45986.388360763885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45986.388360763885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45986.388360763885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45986.388360763885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45986.388360763885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45986.388360763885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45986.388360763885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45986.388360763885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45986.388360763885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45986.388360763885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45986.388360763885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45986.388360763885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45986.388360763885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45986.388360763885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45986.388360763885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45986.388360763885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45986.388360763885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45986.388360763885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45986.388360763885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45986.388360763885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45986.388360763885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45986.388360763885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45986.388360763885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45986.388360763885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45986.388360763885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45986.388360763885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45986.388360763885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45986.388360763885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45986.388360763885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45986.388360763885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45986.388360763885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45986.388360763885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45986.388360763885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45986.388360763885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45986.388360763885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45986.388360763885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45986.388360763885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45986.388360763885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45986.388360763885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45986.388360763885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45986.388360763885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45986.388360763885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45986.388360763885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45986.388360763885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45986.388360763885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45986.388360763885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45986.388360763885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45986.388360763885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45986.388360763885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45986.388360763885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45986.388360763885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45986.388360763885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45986.388360763885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45986.388360763885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45986.388360763885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45986.388360763885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45986.388360763885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45986.388360763885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45986.388360763885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45986.388360763885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45986.388360763885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45986.388360763885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45986.388360763885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45986.388360763885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45986.388360763885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45986.388360763885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45986.388360763885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45986.388360763885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45986.388360763885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45986.388360763885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45986.388360763885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45986.388360763885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45986.388360763885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45986.388360763885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45986.388360763885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45986.388360763885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45986.388360763885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45986.388360763885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45986.388360763885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45986.388360763885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45986.388360763885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45986.388360763885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45986.388360763885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45986.388360763885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45986.388360763885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45986.388360763885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45986.388360763885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45986.388360763885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45986.388360763885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45986.388360763885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45986.388360763885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45986.388360763885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45986.388360763885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45986.388360763885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45986.388360763885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45986.388360763885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45986.388360763885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45986.388360763885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45986.388360763885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45986.388360763885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45986.388360763885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45986.388360763885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45986.388360763885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45986.388360763885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45986.388360763885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45986.388360763885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45986.388360763885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45986.388360763885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45986.388360763885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45986.388360763885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45986.388360763885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45986.388360763885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45986.388360763885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45986.388360763885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45986.388360763885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45986.388360763885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45986.388360763885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45986.388360763885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45986.388360763885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45986.388360763885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45986.388360763885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45986.388360763885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45986.388360763885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45986.388360763885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45986.388360763885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45986.388360763885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45986.388360763885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45986.388360763885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45986.388360763885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45986.388360763885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45986.388360763885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45986.388360763885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45986.388360763885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45986.388360763885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45986.388360763885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45986.388360763885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45986.388360763885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45986.388360763885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45986.388360763885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45986.388360763885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45986.388360763885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45986.388360763885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45986.388360763885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45986.388360763885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45986.388360763885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45986.388360763885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45986.388360763885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45986.388360763885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45986.388360763885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45986.388360763885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45986.388360763885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45986.388360763885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45986.388360763885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45986.388360763885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45986.388360763885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45986.388360763885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45986.388360763885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45986.388360763885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45986.388360763885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45986.388360763885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45986.388360763885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45986.388360763885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45986.388360763885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45986.388360763885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45986.388360763885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45986.388360763885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45986.388360763885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45986.388360763885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45986.388360763885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45986.388360763885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45986.388360763885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45986.388360763885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45986.388360763885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45986.388360763885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45986.388360763885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45986.388360763885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45986.388360763885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45986.388360763885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45986.388360763885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45986.388360763885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45986.388360763885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45986.388360763885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45986.388360763885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45986.388360763885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45986.388360763885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45986.388360763885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45986.388360763885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45986.388360763885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45986.388360763885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45986.388360763885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45986.388360763885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45986.388360763885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45986.388360763885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45986.388360763885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45986.388360763885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45986.388360763885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45986.388360763885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45986.388360763885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45986.388360763885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45986.388360763885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45986.388360763885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45986.388360763885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45986.388360763885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45986.388360763885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45986.388360763885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45986.388360763885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45986.388360763885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45986.388360763885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45986.388360763885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45986.388360763885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45986.388360763885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45986.388360763885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45986.388360763885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45986.388360763885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45986.388360763885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45986.388360763885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45986.388360763885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45986.388360763885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45986.388360763885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45986.388360763885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45986.388360763885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45986.388360763885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45986.388360763885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45986.388360763885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45986.388360763885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45986.388360763885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45986.388360763885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45986.388360763885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45986.388360763885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45986.388360763885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45986.388360763885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45986.388360763885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45986.388360763885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45986.388360763885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45986.388360763885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45986.388360763885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45986.388360763885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45986.388360763885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45986.388360763885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45986.388360763885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45986.388360763885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45986.388360763885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45986.388360763885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45986.388360763885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45986.388360763885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45986.388360763885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45986.388360763885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45986.388360763885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45986.388360763885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45986.388360763885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45986.388360763885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45986.388360763885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45986.388360763885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45986.388360763885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45986.388360763885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45986.388360763885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45986.388360763885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45986.388360763885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45986.388360763885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45986.388360763885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45986.388360763885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45986.388360763885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45986.388360763885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45986.388360763885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45986.388360763885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45986.388360763885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45986.388360763885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45986.388360763885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45986.388360763885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45986.388360763885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45986.388360763885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45986.388360763885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45986.388360763885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45986.388360763885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45986.388360763885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45986.388360763885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45986.388360763885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45986.388360763885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45986.388360763885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45986.388360763885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45986.388360763885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45986.388360763885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45986.388360763885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45986.388360763885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45986.388360763885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45986.388360763885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45986.388360763885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45986.388360763885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45986.388360763885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45986.388360763885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45986.388360763885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45986.388360763885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45986.388360763885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45986.388360763885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45986.388360763885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45986.388360763885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45986.388360763885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45986.388360763885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45986.388360763885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45986.388360763885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45986.388360763885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45986.388360763885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45986.388360763885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45986.388360763885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45986.388360763885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45986.388360763885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45986.388360763885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45986.388360763885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45986.388360763885</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94.556300578697119</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60.199483449068794</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37.727249652773025</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5.0150621527718613</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2.8823726846894715E-2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45986.388360763885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45986.388360763885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45986.388360763885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45986.388360763885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45986.388360763885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45986.388360763885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45986.388360763885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45986.388360763885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45986.388360763885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45986.388360763885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45986.388360763885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45986.388360763885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45986.388360763885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45986.388360763885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45986.388360763885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45986.388360763885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45986.388360763885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45986.388360763885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45986.388360763885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45986.388360763885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45986.388360763885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45986.388360763885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45986.388360763885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45986.388360763885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45986.388360763885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45986.388360763885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45986.388360763885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45986.388360763885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45986.388360763885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45986.388360763885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45986.388360763885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45986.388360763885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45986.388360763885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45986.388360763885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45986.388360763885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45986.388360763885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45986.388360763885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45986.388360763885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45986.388360763885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45986.388360763885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45986.388360763885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0.16383530092571164</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4.8673263881937601E-2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45986.388360763885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45986.388360763885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45986.388360763885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45986.388360763885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45986.388360763885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45986.388360763885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45986.388360763885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45986.388360763885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45986.388360763885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45986.388360763885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45986.388360763885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45986.388360763885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45986.388360763885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45986.388360763885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45986.388360763885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45986.388360763885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45986.388360763885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45986.388360763885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45986.388360763885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45986.388360763885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45986.388360763885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45986.388360763885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45986.388360763885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45986.388360763885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45986.388360763885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45986.388360763885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45986.388360763885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45986.388360763885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45986.388360763885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45986.388360763885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45986.388360763885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45986.388360763885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45986.388360763885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45986.388360763885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45986.388360763885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45986.388360763885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45986.388360763885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45986.388360763885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45986.388360763885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2025-11-25T06:21:17Z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