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36" documentId="120_S{2AC9BD13-BADA-5192-A53E-5A8FF88502F6}" xr6:coauthVersionLast="47" xr6:coauthVersionMax="47" xr10:uidLastSave="{8E085B0D-DD75-4105-B530-83146D713CD5}"/>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<sst xmlns="http://schemas.openxmlformats.org/spreadsheetml/2006/main" count="180273" uniqueCount="39121">
  <si>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</si>
  <si>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</si>
  <si>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</si>
  <si>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</si>
  <si>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</si>
  <si>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</si>
  <si>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</si>
  <si>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</si>
  <si>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</si>
  <si>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</si>
  <si>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</si>
  <si>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</si>
  <si>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</si>
  <si>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</si>
  <si>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</si>
  <si>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</si>
  <si>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</si>
  <si>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</si>
  <si>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</si>
  <si>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</si>
  <si>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</si>
  <si>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</si>
  <si>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</si>
  <si>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</si>
  <si>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</si>
  <si>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</si>
  <si>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</si>
  <si>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</si>
  <si>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</si>
  <si>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</si>
  <si>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</si>
  <si>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</si>
  <si>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</si>
  <si>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</si>
  <si>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</si>
  <si>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</si>
  <si>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</si>
  <si>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</si>
  <si>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</si>
  <si>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</si>
  <si>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</si>
  <si>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</si>
  <si>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</si>
  <si>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</si>
  <si>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</si>
  <si>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</si>
  <si>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</si>
  <si>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</si>
  <si>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</si>
  <si>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</si>
  <si>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</si>
  <si>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</si>
  <si>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</si>
  <si>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</si>
  <si>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</si>
  <si>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</si>
  <si>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</si>
  <si>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</si>
  <si>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</si>
  <si>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</si>
  <si>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</si>
  <si>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</si>
  <si>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</si>
  <si>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</si>
  <si>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</si>
  <si>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</si>
  <si>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</si>
  <si>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</si>
  <si>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</si>
  <si>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</si>
  <si>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</si>
  <si>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</si>
  <si>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</si>
  <si>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</si>
  <si>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</si>
  <si>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</si>
  <si>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</si>
  <si>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</si>
  <si>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</si>
  <si>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</si>
  <si>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</si>
  <si>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</si>
  <si>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</si>
  <si>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</si>
  <si>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</si>
  <si>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</si>
  <si>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</si>
  <si>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</si>
  <si>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</si>
  <si>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</si>
  <si>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</si>
  <si>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</si>
  <si>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</si>
  <si>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</si>
  <si>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</si>
  <si>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</si>
  <si>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</si>
  <si>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</si>
  <si>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</si>
  <si>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</si>
  <si>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</si>
  <si>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</si>
  <si>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</si>
  <si>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</si>
  <si>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</si>
  <si>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</si>
  <si>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</si>
  <si>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</si>
  <si>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</si>
  <si>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</si>
  <si>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</si>
  <si>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</si>
  <si>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</si>
  <si>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</si>
  <si>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</si>
  <si>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</si>
  <si>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</si>
  <si>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</si>
  <si>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</si>
  <si>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</si>
  <si>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</si>
  <si>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</si>
  <si>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</si>
  <si>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</si>
  <si>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</si>
  <si>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</si>
  <si>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</si>
  <si>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</si>
  <si>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</si>
  <si>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</si>
  <si>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</si>
  <si>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</si>
  <si>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</si>
  <si>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</si>
  <si>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</si>
  <si>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</si>
  <si>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</si>
  <si>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</si>
  <si>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</si>
  <si>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</si>
  <si>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</si>
  <si>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</si>
  <si>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</si>
  <si>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</si>
  <si>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</si>
  <si>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</si>
  <si>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</si>
  <si>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</si>
  <si>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</si>
  <si>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</si>
  <si>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</si>
  <si>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</si>
  <si>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</si>
  <si>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</si>
  <si>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</si>
  <si>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</si>
  <si>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</si>
  <si>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</si>
  <si>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</si>
  <si>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</si>
  <si>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</si>
  <si>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</si>
  <si>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</si>
  <si>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</si>
  <si>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</si>
  <si>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</si>
  <si>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</si>
  <si>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</si>
  <si>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</si>
  <si>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</si>
  <si>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</si>
  <si>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</si>
  <si>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</si>
  <si>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</si>
  <si>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</si>
  <si>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</si>
  <si>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</si>
  <si>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</si>
  <si>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</si>
  <si>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</si>
  <si>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</si>
  <si>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</si>
  <si>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</si>
  <si>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</si>
  <si>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</si>
  <si>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</si>
  <si>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</si>
  <si>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</si>
  <si>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</si>
  <si>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</si>
  <si>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</si>
  <si>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</si>
  <si>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</si>
  <si>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</si>
  <si>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</si>
  <si>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</si>
  <si>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</si>
  <si>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</si>
  <si>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</si>
  <si>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</si>
  <si>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</si>
  <si>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</si>
  <si>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</si>
  <si>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</si>
  <si>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</si>
  <si>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</si>
  <si>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</si>
  <si>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</si>
  <si>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</si>
  <si>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</si>
  <si>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</si>
  <si>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</si>
  <si>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</si>
  <si>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</si>
  <si>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</si>
  <si>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</si>
  <si>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</si>
  <si>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</si>
  <si>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</si>
  <si>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</si>
  <si>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</si>
  <si>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</si>
  <si>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</si>
  <si>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</si>
  <si>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</si>
  <si>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</si>
  <si>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</si>
  <si>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</si>
  <si>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</si>
  <si>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</si>
  <si>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</si>
  <si>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</si>
  <si>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</si>
  <si>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</si>
  <si>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</si>
  <si>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</si>
  <si>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</si>
  <si>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</si>
  <si>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</si>
  <si>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</si>
  <si>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</si>
  <si>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</si>
  <si>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</si>
  <si>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</si>
  <si>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</si>
  <si>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</si>
  <si>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</si>
  <si>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</si>
  <si>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</si>
  <si>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</si>
  <si>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</si>
  <si>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</si>
  <si>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</si>
  <si>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</si>
  <si>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</si>
  <si>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</si>
  <si>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</si>
  <si>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</si>
  <si>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</si>
  <si>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</si>
  <si>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</si>
  <si>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</si>
  <si>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</si>
  <si>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</si>
  <si>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</si>
  <si>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</si>
  <si>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</si>
  <si>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</si>
  <si>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</si>
  <si>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</si>
  <si>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</si>
  <si>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</si>
  <si>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</si>
  <si>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</si>
  <si>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</si>
  <si>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</si>
  <si>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</si>
  <si>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</si>
  <si>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</si>
  <si>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</si>
  <si>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</si>
  <si>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</si>
  <si>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</si>
  <si>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</si>
  <si>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</si>
  <si>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</si>
  <si>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</si>
  <si>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</si>
  <si>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</si>
  <si>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</si>
  <si>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</si>
  <si>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</si>
  <si>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</si>
  <si>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</si>
  <si>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</si>
  <si>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</si>
  <si>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</si>
  <si>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</si>
  <si>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</si>
  <si>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</si>
  <si>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</si>
  <si>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</si>
  <si>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</si>
  <si>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</si>
  <si>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</si>
  <si>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</si>
  <si>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</si>
  <si>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</si>
  <si>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</si>
  <si>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</si>
  <si>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</si>
  <si>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</si>
  <si>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</si>
  <si>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</si>
  <si>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</si>
  <si>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</si>
  <si>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</si>
  <si>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</si>
  <si>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</si>
  <si>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</si>
  <si>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</si>
  <si>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</si>
  <si>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</si>
  <si>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</si>
  <si>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</si>
  <si>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</si>
  <si>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</si>
  <si>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</si>
  <si>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</si>
  <si>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</si>
  <si>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</si>
  <si>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</si>
  <si>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</si>
  <si>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</si>
  <si>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</si>
  <si>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</si>
  <si>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</si>
  <si>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</si>
  <si>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</si>
  <si>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</si>
  <si>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</si>
  <si>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</si>
  <si>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</si>
  <si>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</si>
  <si>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</si>
  <si>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</si>
  <si>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</si>
  <si>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</si>
  <si>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</si>
  <si>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</si>
  <si>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</si>
  <si>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</si>
  <si>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</si>
  <si>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</si>
  <si>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</si>
  <si>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</si>
  <si>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</si>
  <si>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</si>
  <si>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</si>
  <si>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</si>
  <si>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</si>
  <si>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</si>
  <si>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</si>
  <si>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</si>
  <si>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</si>
  <si>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</si>
  <si>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</si>
  <si>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</si>
  <si>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</si>
  <si>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</si>
  <si>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</si>
  <si>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</si>
  <si>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</si>
  <si>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</si>
  <si>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</si>
  <si>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</si>
  <si>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</si>
  <si>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</si>
  <si>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</si>
  <si>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</si>
  <si>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</si>
  <si>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</si>
  <si>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</si>
  <si>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</si>
  <si>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</si>
  <si>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</si>
  <si>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</si>
  <si>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</si>
  <si>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</si>
  <si>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</si>
  <si>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</si>
  <si>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</si>
  <si>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</si>
  <si>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</si>
  <si>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</si>
  <si>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</si>
  <si>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</si>
  <si>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</si>
  <si>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</si>
  <si>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</si>
  <si>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</si>
  <si>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</si>
  <si>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</si>
  <si>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</si>
  <si>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</si>
  <si>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</si>
  <si>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</si>
  <si>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</si>
  <si>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</si>
  <si>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</si>
  <si>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</si>
  <si>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</si>
  <si>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</si>
  <si>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</si>
  <si>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</si>
  <si>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</si>
  <si>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</si>
  <si>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</si>
  <si>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</si>
  <si>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</si>
  <si>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</si>
  <si>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</si>
  <si>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</si>
  <si>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</si>
  <si>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</si>
  <si>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</si>
  <si>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</si>
  <si>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</si>
  <si>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</si>
  <si>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</si>
  <si>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</si>
  <si>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</si>
  <si>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</si>
  <si>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</si>
  <si>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</si>
  <si>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</si>
  <si>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</si>
  <si>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</si>
  <si>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</si>
  <si>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</si>
  <si>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</si>
  <si>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</si>
  <si>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</si>
  <si>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</si>
  <si>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</si>
  <si>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</si>
  <si>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</si>
  <si>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</si>
  <si>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</si>
  <si>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</si>
  <si>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</si>
  <si>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</si>
  <si>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</si>
  <si>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</si>
  <si>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</si>
  <si>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</si>
  <si>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</si>
  <si>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</si>
  <si>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</si>
  <si>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</si>
  <si>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</si>
  <si>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</si>
  <si>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</si>
  <si>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</si>
  <si>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</si>
  <si>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</si>
  <si>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</si>
  <si>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</si>
  <si>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</si>
  <si>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</si>
  <si>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</si>
  <si>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</si>
  <si>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</si>
  <si>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</si>
  <si>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</si>
  <si>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</si>
  <si>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</si>
  <si>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</si>
  <si>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</si>
  <si>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</si>
  <si>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</si>
  <si>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</si>
  <si>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</si>
  <si>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</si>
  <si>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</si>
  <si>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</si>
  <si>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</si>
  <si>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</si>
  <si>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</si>
  <si>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</si>
  <si>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</si>
  <si>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</si>
  <si>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</si>
  <si>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</si>
  <si>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</si>
  <si>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</si>
  <si>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</si>
  <si>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</si>
  <si>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</si>
  <si>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</si>
  <si>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</si>
  <si>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</si>
  <si>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</si>
  <si>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</si>
  <si>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</si>
  <si>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</si>
  <si>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</si>
  <si>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</si>
  <si>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</si>
  <si>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</si>
  <si>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</si>
  <si>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</si>
  <si>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</si>
  <si>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</si>
  <si>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</si>
  <si>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</si>
  <si>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</si>
  <si>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</si>
  <si>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</si>
  <si>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</si>
  <si>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</si>
  <si>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</si>
  <si>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</si>
  <si>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</si>
  <si>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</si>
  <si>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</si>
  <si>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</si>
  <si>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</si>
  <si>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</si>
  <si>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</si>
  <si>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</si>
  <si>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</si>
  <si>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</si>
  <si>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</si>
  <si>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</si>
  <si>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</si>
  <si>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</si>
  <si>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</si>
  <si>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</si>
  <si>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</si>
  <si>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</si>
  <si>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</si>
  <si>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</si>
  <si>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</si>
  <si>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</si>
  <si>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</si>
  <si>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</si>
  <si>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</si>
  <si>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</si>
  <si>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</si>
  <si>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</si>
  <si>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</si>
  <si>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</si>
  <si>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</si>
  <si>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</si>
  <si>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</si>
  <si>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</si>
  <si>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</si>
  <si>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</si>
  <si>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</si>
  <si>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</si>
  <si>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</si>
  <si>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</si>
  <si>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</si>
  <si>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</si>
  <si>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</si>
  <si>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</si>
  <si>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</si>
  <si>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</si>
  <si>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</si>
  <si>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</si>
  <si>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</si>
  <si>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</si>
  <si>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</si>
  <si>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</si>
  <si>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</si>
  <si>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</si>
  <si>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</si>
  <si>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</si>
  <si>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</si>
  <si>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</si>
  <si>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</si>
  <si>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</si>
  <si>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</si>
  <si>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</si>
  <si>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</si>
  <si>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</si>
  <si>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</si>
  <si>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</si>
  <si>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</si>
  <si>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</si>
  <si>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</si>
  <si>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</si>
  <si>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</si>
  <si>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</si>
  <si>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</si>
  <si>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</si>
  <si>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</si>
  <si>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</si>
  <si>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</si>
  <si>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</si>
  <si>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</si>
  <si>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</si>
  <si>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</si>
  <si>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</si>
  <si>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</si>
  <si>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</si>
  <si>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</si>
  <si>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</si>
  <si>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</si>
  <si>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</si>
  <si>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</si>
  <si>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</si>
  <si>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</si>
  <si>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</si>
  <si>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</si>
  <si>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</si>
  <si>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</si>
  <si>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</si>
  <si>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</si>
  <si>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</si>
  <si>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</si>
  <si>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</si>
  <si>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</si>
  <si>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</si>
  <si>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</si>
  <si>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</si>
  <si>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</si>
  <si>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</si>
  <si>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</si>
  <si>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</si>
  <si>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</si>
  <si>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</si>
  <si>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</si>
  <si>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</si>
  <si>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</si>
  <si>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</si>
  <si>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</si>
  <si>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</si>
  <si>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</si>
  <si>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</si>
  <si>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</si>
  <si>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</si>
  <si>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</si>
  <si>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</si>
  <si>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</si>
  <si>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</si>
  <si>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</si>
  <si>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</si>
  <si>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</si>
  <si>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</si>
  <si>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</si>
  <si>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</si>
  <si>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</si>
  <si>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</si>
  <si>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</si>
  <si>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</si>
  <si>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</si>
  <si>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</si>
  <si>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</si>
  <si>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</si>
  <si>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</si>
  <si>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</si>
  <si>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</si>
  <si>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</si>
  <si>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</si>
  <si>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</si>
  <si>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</si>
  <si>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</si>
  <si>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</si>
  <si>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</si>
  <si>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</si>
  <si>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</si>
  <si>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</si>
  <si>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</si>
  <si>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</si>
  <si>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</si>
  <si>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</si>
  <si>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</si>
  <si>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</si>
  <si>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</si>
  <si>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</si>
  <si>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</si>
  <si>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</si>
  <si>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</si>
  <si>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</si>
  <si>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</si>
  <si>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</si>
  <si>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</si>
  <si>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</si>
  <si>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</si>
  <si>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</si>
  <si>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</si>
  <si>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</si>
  <si>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</si>
  <si>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</si>
  <si>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</si>
  <si>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</si>
  <si>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</si>
  <si>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</si>
  <si>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</si>
  <si>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</si>
  <si>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</si>
  <si>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</si>
  <si>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</si>
  <si>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</si>
  <si>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</si>
  <si>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</si>
  <si>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</si>
  <si>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</si>
  <si>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</si>
  <si>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</si>
  <si>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</si>
  <si>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</si>
  <si>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</si>
  <si>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</si>
  <si>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</si>
  <si>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</si>
  <si>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</si>
  <si>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</si>
  <si>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</si>
  <si>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</si>
  <si>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</si>
  <si>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</si>
  <si>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</si>
  <si>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</si>
  <si>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</si>
  <si>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</si>
  <si>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</si>
  <si>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</si>
  <si>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</si>
  <si>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</si>
  <si>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</si>
  <si>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</si>
  <si>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</si>
  <si>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</si>
  <si>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</si>
  <si>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</si>
  <si>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</si>
  <si>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</si>
  <si>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</si>
  <si>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</si>
  <si>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</si>
  <si>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</si>
  <si>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</si>
  <si>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</si>
  <si>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</si>
  <si>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</si>
  <si>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</si>
  <si>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</si>
  <si>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</si>
  <si>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</si>
  <si>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</si>
  <si>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</si>
  <si>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</si>
  <si>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</si>
  <si>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</si>
  <si>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</si>
  <si>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</si>
  <si>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</si>
  <si>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</si>
  <si>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</si>
  <si>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</si>
  <si>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</si>
  <si>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</si>
  <si>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</si>
  <si>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</si>
  <si>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</si>
  <si>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</si>
  <si>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</si>
  <si>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</si>
  <si>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</si>
  <si>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</si>
  <si>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</si>
  <si>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</si>
  <si>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</si>
  <si>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</si>
  <si>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</si>
  <si>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</si>
  <si>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</si>
  <si>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</si>
  <si>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</si>
  <si>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</si>
  <si>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</si>
  <si>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</si>
  <si>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</si>
  <si>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</si>
  <si>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</si>
  <si>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</si>
  <si>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</si>
  <si>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</si>
  <si>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</si>
  <si>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</si>
  <si>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</si>
  <si>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</si>
  <si>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</si>
  <si>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</si>
  <si>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</si>
  <si>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</si>
  <si>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</si>
  <si>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</si>
  <si>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</si>
  <si>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</si>
  <si>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</si>
  <si>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</si>
  <si>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</si>
  <si>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</si>
  <si>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</si>
  <si>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</si>
  <si>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</si>
  <si>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</si>
  <si>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</si>
  <si>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</si>
  <si>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</si>
  <si>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</si>
  <si>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</si>
  <si>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</si>
  <si>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</si>
  <si>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</si>
  <si>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</si>
  <si>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</si>
  <si>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</si>
  <si>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</si>
  <si>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</si>
  <si>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</si>
  <si>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</si>
  <si>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</si>
  <si>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</si>
  <si>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</si>
  <si>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</si>
  <si>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</si>
  <si>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</si>
  <si>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</si>
  <si>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</si>
  <si>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</si>
  <si>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</si>
  <si>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</si>
  <si>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</si>
  <si>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</si>
  <si>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</si>
  <si>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</si>
  <si>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</si>
  <si>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</si>
  <si>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</si>
  <si>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</si>
  <si>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</si>
  <si>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</si>
  <si>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</si>
  <si>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</si>
  <si>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</si>
  <si>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</si>
  <si>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</si>
  <si>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</si>
  <si>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</si>
  <si>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</si>
  <si>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</si>
  <si>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</si>
  <si>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</si>
  <si>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</si>
  <si>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</si>
  <si>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</si>
  <si>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</si>
  <si>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</si>
  <si>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</si>
  <si>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</si>
  <si>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</si>
  <si>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</si>
  <si>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</si>
  <si>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</si>
  <si>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</si>
  <si>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</si>
  <si>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</si>
  <si>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</si>
  <si>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</si>
  <si>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</si>
  <si>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</si>
  <si>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</si>
  <si>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</si>
  <si>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</si>
  <si>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</si>
  <si>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</si>
  <si>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</si>
  <si>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</si>
  <si>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</si>
  <si>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</si>
  <si>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</si>
  <si>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</si>
  <si>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</si>
  <si>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</si>
  <si>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</si>
  <si>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</si>
  <si>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</si>
  <si>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</si>
  <si>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</si>
  <si>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</si>
  <si>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</si>
  <si>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</si>
  <si>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</si>
  <si>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</si>
  <si>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</si>
  <si>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</si>
  <si>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</si>
  <si>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</si>
  <si>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</si>
  <si>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</si>
  <si>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</si>
  <si>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</si>
  <si>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</si>
  <si>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</si>
  <si>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</si>
  <si>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</si>
  <si>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</si>
  <si>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</si>
  <si>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</si>
  <si>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</si>
  <si>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</si>
  <si>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</si>
  <si>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</si>
  <si>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</si>
  <si>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</si>
  <si>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</si>
  <si>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</si>
  <si>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</si>
  <si>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</si>
  <si>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</si>
  <si>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</si>
  <si>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</si>
  <si>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</si>
  <si>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</si>
  <si>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</si>
  <si>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</si>
  <si>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</si>
  <si>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</si>
  <si>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</si>
  <si>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</si>
  <si>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</si>
  <si>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</si>
  <si>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</si>
  <si>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</si>
  <si>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</si>
  <si>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</si>
  <si>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</si>
  <si>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</si>
  <si>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</si>
  <si>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</si>
  <si>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</si>
  <si>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</si>
  <si>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</si>
  <si>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</si>
  <si>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</si>
  <si>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</si>
  <si>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</si>
  <si>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</si>
  <si>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</si>
  <si>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</si>
  <si>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</si>
  <si>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</si>
  <si>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</si>
  <si>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</si>
  <si>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</si>
  <si>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</si>
  <si>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</si>
  <si>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</si>
  <si>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</si>
  <si>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</si>
  <si>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</si>
  <si>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</si>
  <si>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</si>
  <si>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</si>
  <si>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</si>
  <si>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</si>
  <si>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</si>
  <si>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</si>
  <si>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</si>
  <si>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</si>
  <si>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</si>
  <si>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</si>
  <si>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</si>
  <si>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</si>
  <si>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</si>
  <si>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</si>
  <si>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</si>
  <si>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</si>
  <si>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</si>
  <si>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</si>
  <si>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</si>
  <si>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</si>
  <si>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</si>
  <si>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</si>
  <si>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</si>
  <si>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</si>
  <si>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</si>
  <si>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</si>
  <si>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</si>
  <si>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</si>
  <si>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</si>
  <si>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</si>
  <si>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</si>
  <si>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</si>
  <si>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</si>
  <si>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</si>
  <si>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</si>
  <si>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</si>
  <si>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</si>
  <si>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</si>
  <si>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</si>
  <si>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</si>
  <si>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</si>
  <si>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</si>
  <si>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</si>
  <si>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</si>
  <si>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</si>
  <si>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</si>
  <si>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</si>
  <si>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</si>
  <si>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</si>
  <si>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</si>
  <si>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</si>
  <si>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</si>
  <si>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</si>
  <si>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</si>
  <si>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</si>
  <si>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</si>
  <si>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</si>
  <si>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</si>
  <si>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</si>
  <si>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</si>
  <si>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</si>
  <si>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</si>
  <si>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</si>
  <si>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</si>
  <si>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</si>
  <si>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</si>
  <si>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</si>
  <si>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</si>
  <si>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</si>
  <si>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</si>
  <si>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</si>
  <si>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</si>
  <si>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</si>
  <si>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</si>
  <si>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</si>
  <si>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</si>
  <si>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</si>
  <si>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</si>
  <si>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</si>
  <si>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</si>
  <si>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</si>
  <si>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</si>
  <si>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</si>
  <si>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</si>
  <si>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</si>
  <si>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</si>
  <si>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</si>
  <si>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</si>
  <si>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</si>
  <si>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</si>
  <si>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</si>
  <si>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</si>
  <si>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</si>
  <si>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</si>
  <si>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</si>
  <si>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</si>
  <si>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</si>
  <si>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</si>
  <si>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</si>
  <si>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</si>
  <si>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</si>
  <si>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</si>
  <si>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</si>
  <si>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</si>
  <si>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</si>
  <si>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</si>
  <si>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</si>
  <si>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</si>
  <si>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</si>
  <si>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</si>
  <si>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</si>
  <si>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</si>
  <si>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</si>
  <si>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</si>
  <si>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</si>
  <si>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</si>
  <si>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</si>
  <si>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</si>
  <si>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</si>
  <si>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</si>
  <si>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</si>
  <si>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</si>
  <si>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</si>
  <si>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</si>
  <si>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</si>
  <si>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</si>
  <si>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</si>
  <si>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</si>
  <si>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</si>
  <si>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</si>
  <si>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</si>
  <si>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</si>
  <si>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</si>
  <si>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</si>
  <si>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</si>
  <si>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</si>
  <si>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</si>
  <si>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</si>
  <si>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</si>
  <si>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</si>
  <si>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</si>
  <si>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</si>
  <si>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</si>
  <si>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</si>
  <si>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</si>
  <si>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</si>
  <si>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</si>
  <si>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</si>
  <si>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</si>
  <si>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</si>
  <si>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</si>
  <si>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</si>
  <si>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</si>
  <si>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</si>
  <si>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</si>
  <si>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</si>
  <si>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</si>
  <si>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</si>
  <si>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</si>
  <si>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</si>
  <si>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</si>
  <si>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</si>
  <si>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</si>
  <si>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</si>
  <si>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</si>
  <si>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</si>
  <si>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</si>
  <si>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</si>
  <si>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</si>
  <si>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</si>
  <si>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</si>
  <si>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</si>
  <si>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</si>
  <si>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</si>
  <si>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</si>
  <si>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</si>
  <si>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</si>
  <si>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</si>
  <si>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</si>
  <si>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</si>
  <si>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</si>
  <si>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</si>
  <si>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</si>
  <si>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</si>
  <si>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</si>
  <si>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</si>
  <si>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</si>
  <si>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</si>
  <si>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</si>
  <si>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</si>
  <si>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</si>
  <si>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</si>
  <si>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</si>
  <si>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</si>
  <si>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</si>
  <si>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</si>
  <si>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</si>
  <si>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</si>
  <si>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</si>
  <si>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</si>
  <si>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</si>
  <si>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</si>
  <si>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</si>
  <si>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</si>
  <si>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</si>
  <si>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</si>
  <si>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</si>
  <si>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</si>
  <si>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</si>
  <si>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</si>
  <si>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</si>
  <si>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</si>
  <si>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</si>
  <si>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</si>
  <si>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</si>
  <si>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</si>
  <si>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</si>
  <si>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</si>
  <si>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</si>
  <si>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</si>
  <si>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</si>
  <si>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</si>
  <si>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</si>
  <si>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</si>
  <si>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</si>
  <si>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</si>
  <si>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</si>
  <si>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</si>
  <si>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</si>
  <si>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</si>
  <si>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</si>
  <si>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</si>
  <si>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</si>
  <si>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</si>
  <si>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</si>
  <si>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</si>
  <si>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</si>
  <si>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</si>
  <si>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</si>
  <si>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</si>
  <si>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</si>
  <si>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</si>
  <si>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</si>
  <si>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</si>
  <si>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</si>
  <si>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</si>
  <si>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</si>
  <si>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</si>
  <si>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</si>
  <si>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</si>
  <si>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</si>
  <si>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</si>
  <si>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</si>
  <si>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</si>
  <si>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</si>
  <si>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</si>
  <si>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</si>
  <si>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</si>
  <si>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</si>
  <si>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</si>
  <si>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</si>
  <si>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</si>
  <si>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</si>
  <si>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</si>
  <si>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</si>
  <si>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</si>
  <si>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</si>
  <si>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</si>
  <si>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</si>
  <si>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</si>
  <si>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</si>
  <si>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</si>
  <si>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</si>
  <si>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</si>
  <si>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</si>
  <si>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</si>
  <si>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</si>
  <si>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</si>
  <si>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</si>
  <si>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</si>
  <si>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</si>
  <si>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</si>
  <si>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</si>
  <si>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</si>
  <si>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</si>
  <si>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</si>
  <si>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</si>
  <si>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</si>
  <si>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</si>
  <si>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</si>
  <si>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</si>
  <si>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</si>
  <si>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</si>
  <si>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</si>
  <si>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</si>
  <si>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</si>
  <si>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</si>
  <si>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</si>
  <si>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</si>
  <si>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</si>
  <si>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</si>
  <si>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</si>
  <si>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</si>
  <si>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</si>
  <si>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</si>
  <si>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</si>
  <si>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</si>
  <si>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</si>
  <si>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</si>
  <si>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</si>
  <si>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</si>
  <si>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</si>
  <si>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</si>
  <si>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</si>
  <si>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</si>
  <si>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</si>
  <si>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</si>
  <si>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</si>
  <si>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</si>
  <si>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</si>
  <si>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</si>
  <si>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</si>
  <si>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</si>
  <si>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</si>
  <si>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</si>
  <si>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</si>
  <si>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</si>
  <si>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</si>
  <si>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</si>
  <si>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</si>
  <si>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</si>
  <si>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</si>
  <si>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</si>
  <si>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</si>
  <si>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</si>
  <si>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</si>
  <si>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</si>
  <si>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</si>
  <si>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</si>
  <si>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</si>
  <si>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</si>
  <si>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</si>
  <si>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</si>
  <si>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</si>
  <si>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</si>
  <si>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</si>
  <si>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</si>
  <si>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</si>
  <si>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</si>
  <si>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</si>
  <si>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</si>
  <si>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</si>
  <si>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</si>
  <si>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</si>
  <si>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</si>
  <si>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</si>
  <si>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</si>
  <si>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</si>
  <si>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</si>
  <si>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</si>
  <si>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</si>
  <si>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</si>
  <si>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</si>
  <si>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</si>
  <si>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</si>
  <si>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</si>
  <si>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</si>
  <si>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</si>
  <si>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</si>
  <si>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</si>
  <si>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</si>
  <si>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</si>
  <si>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</si>
  <si>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</si>
  <si>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</si>
  <si>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</si>
  <si>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</si>
  <si>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</si>
  <si>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</si>
  <si>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</si>
  <si>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</si>
  <si>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</si>
  <si>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</si>
  <si>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</si>
  <si>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</si>
  <si>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</si>
  <si>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</si>
  <si>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</si>
  <si>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</si>
  <si>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</si>
  <si>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</si>
  <si>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</si>
  <si>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</si>
  <si>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</si>
  <si>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</si>
  <si>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</si>
  <si>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</si>
  <si>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</si>
  <si>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</si>
  <si>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</si>
  <si>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</si>
  <si>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</si>
  <si>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</si>
  <si>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</si>
  <si>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</si>
  <si>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</si>
  <si>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</si>
  <si>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</si>
  <si>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</si>
  <si>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</si>
  <si>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</si>
  <si>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</si>
  <si>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</si>
  <si>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</si>
  <si>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</si>
  <si>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</si>
  <si>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</si>
  <si>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</si>
  <si>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</si>
  <si>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</si>
  <si>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</si>
  <si>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</si>
  <si>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</si>
  <si>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</si>
  <si>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</si>
  <si>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</si>
  <si>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</si>
  <si>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</si>
  <si>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</si>
  <si>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</si>
  <si>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</si>
  <si>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</si>
  <si>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</si>
  <si>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</si>
  <si>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</si>
  <si>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</si>
  <si>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</si>
  <si>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</si>
  <si>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</si>
  <si>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</si>
  <si>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</si>
  <si>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</si>
  <si>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</si>
  <si>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</si>
  <si>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</si>
  <si>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</si>
  <si>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</si>
  <si>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</si>
  <si>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</si>
  <si>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</si>
  <si>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</si>
  <si>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</si>
  <si>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</si>
  <si>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</si>
  <si>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</si>
  <si>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</si>
  <si>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</si>
  <si>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</si>
  <si>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</si>
  <si>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</si>
  <si>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</si>
  <si>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</si>
  <si>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</si>
  <si>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</si>
  <si>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</si>
  <si>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</si>
  <si>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</si>
  <si>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</si>
  <si>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</si>
  <si>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</si>
  <si>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</si>
  <si>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</si>
  <si>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</si>
  <si>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</si>
  <si>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</si>
  <si>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</si>
  <si>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</si>
  <si>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</si>
  <si>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</si>
  <si>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</si>
  <si>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</si>
  <si>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</si>
  <si>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</si>
  <si>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</si>
  <si>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</si>
  <si>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</si>
  <si>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</si>
  <si>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</si>
  <si>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</si>
  <si>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</si>
  <si>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</si>
  <si>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</si>
  <si>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</si>
  <si>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</si>
  <si>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</si>
  <si>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</si>
  <si>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</si>
  <si>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</si>
  <si>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</si>
  <si>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</si>
  <si>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</si>
  <si>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</si>
  <si>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</si>
  <si>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</si>
  <si>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</si>
  <si>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</si>
  <si>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</si>
  <si>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</si>
  <si>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</si>
  <si>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</si>
  <si>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</si>
  <si>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</si>
  <si>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</si>
  <si>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</si>
  <si>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</si>
  <si>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</si>
  <si>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</si>
  <si>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</si>
  <si>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</si>
  <si>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</si>
  <si>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</si>
  <si>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</si>
  <si>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</si>
  <si>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</si>
  <si>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</si>
  <si>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</si>
  <si>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</si>
  <si>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</si>
  <si>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</si>
  <si>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</si>
  <si>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</si>
  <si>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</si>
  <si>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</si>
  <si>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</si>
  <si>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</si>
  <si>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</si>
  <si>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</si>
  <si>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</si>
  <si>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</si>
  <si>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</si>
  <si>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</si>
  <si>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</si>
  <si>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</si>
  <si>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</si>
  <si>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</si>
  <si>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</si>
  <si>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</si>
  <si>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</si>
  <si>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</si>
  <si>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</si>
  <si>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</si>
  <si>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</si>
  <si>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</si>
  <si>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</si>
  <si>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</si>
  <si>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</si>
  <si>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</si>
  <si>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</si>
  <si>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</si>
  <si>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</si>
  <si>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</si>
  <si>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</si>
  <si>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</si>
  <si>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</si>
  <si>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</si>
  <si>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</si>
  <si>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</si>
  <si>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</si>
  <si>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</si>
  <si>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</si>
  <si>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</si>
  <si>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</si>
  <si>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</si>
  <si>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</si>
  <si>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</si>
  <si>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</si>
  <si>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</si>
  <si>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</si>
  <si>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</si>
  <si>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</si>
  <si>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</si>
  <si>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</si>
  <si>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</si>
  <si>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</si>
  <si>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</si>
  <si>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</si>
  <si>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</si>
  <si>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</si>
  <si>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</si>
  <si>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</si>
  <si>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</si>
  <si>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</si>
  <si>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</si>
  <si>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</si>
  <si>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</si>
  <si>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</si>
  <si>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</si>
  <si>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</si>
  <si>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</si>
  <si>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</si>
  <si>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</si>
  <si>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</si>
  <si>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</si>
  <si>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</si>
  <si>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</si>
  <si>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</si>
  <si>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</si>
  <si>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</si>
  <si>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</si>
  <si>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</si>
  <si>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</si>
  <si>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</si>
  <si>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</si>
  <si>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</si>
  <si>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</si>
  <si>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</si>
  <si>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</si>
  <si>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</si>
  <si>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</si>
  <si>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</si>
  <si>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</si>
  <si>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</si>
  <si>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</si>
  <si>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</si>
  <si>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</si>
  <si>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</si>
  <si>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</si>
  <si>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</si>
  <si>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</si>
  <si>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</si>
  <si>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</si>
  <si>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</si>
  <si>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</si>
  <si>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</si>
  <si>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</si>
  <si>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</si>
  <si>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</si>
  <si>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</si>
  <si>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</si>
  <si>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</si>
  <si>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</si>
  <si>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</si>
  <si>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</si>
  <si>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</si>
  <si>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</si>
  <si>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</si>
  <si>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</si>
  <si>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</si>
  <si>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</si>
  <si>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</si>
  <si>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</si>
  <si>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</si>
  <si>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</si>
  <si>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</si>
  <si>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</si>
  <si>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</si>
  <si>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</si>
  <si>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</si>
  <si>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</si>
  <si>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</si>
  <si>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</si>
  <si>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</si>
  <si>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</si>
  <si>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</si>
  <si>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</si>
  <si>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</si>
  <si>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</si>
  <si>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</si>
  <si>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</si>
  <si>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</si>
  <si>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</si>
  <si>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</si>
  <si>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</si>
  <si>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</si>
  <si>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</si>
  <si>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</si>
  <si>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</si>
  <si>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</si>
  <si>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</si>
  <si>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</si>
  <si>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</si>
  <si>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</si>
  <si>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</si>
  <si>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</si>
  <si>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</si>
  <si>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</si>
  <si>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</si>
  <si>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</si>
  <si>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</si>
  <si>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</si>
  <si>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</si>
  <si>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</si>
  <si>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</si>
  <si>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</si>
  <si>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</si>
  <si>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</si>
  <si>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</si>
  <si>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</si>
  <si>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</si>
  <si>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</si>
  <si>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</si>
  <si>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</si>
  <si>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</si>
  <si>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</si>
  <si>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</si>
  <si>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</si>
  <si>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</si>
  <si>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</si>
  <si>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</si>
  <si>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</si>
  <si>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</si>
  <si>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</si>
  <si>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</si>
  <si>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</si>
  <si>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</si>
  <si>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</si>
  <si>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</si>
  <si>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</si>
  <si>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</si>
  <si>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</si>
  <si>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</si>
  <si>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</si>
  <si>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</si>
  <si>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</si>
  <si>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</si>
  <si>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</si>
  <si>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</si>
  <si>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</si>
  <si>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</si>
  <si>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</si>
  <si>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</si>
  <si>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</si>
  <si>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</si>
  <si>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</si>
  <si>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</si>
  <si>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</si>
  <si>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</si>
  <si>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</si>
  <si>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</si>
  <si>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</si>
  <si>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</si>
  <si>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</si>
  <si>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</si>
  <si>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</si>
  <si>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</si>
  <si>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</si>
  <si>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</si>
  <si>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</si>
  <si>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</si>
  <si>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</si>
  <si>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</si>
  <si>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</si>
  <si>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</si>
  <si>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</si>
  <si>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</si>
  <si>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</si>
  <si>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</si>
  <si>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</si>
  <si>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</si>
  <si>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</si>
  <si>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</si>
  <si>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</si>
  <si>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</si>
  <si>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</si>
  <si>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</si>
  <si>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</si>
  <si>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</si>
  <si>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</si>
  <si>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</si>
  <si>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</si>
  <si>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</si>
  <si>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</si>
  <si>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</si>
  <si>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</si>
  <si>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</si>
  <si>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</si>
  <si>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</si>
  <si>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</si>
  <si>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</si>
  <si>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</si>
  <si>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</si>
  <si>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</si>
  <si>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</si>
  <si>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</si>
  <si>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</si>
  <si>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</si>
  <si>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</si>
  <si>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</si>
  <si>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</si>
  <si>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</si>
  <si>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</si>
  <si>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</si>
  <si>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</si>
  <si>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</si>
  <si>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</si>
  <si>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</si>
  <si>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</si>
  <si>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</si>
  <si>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</si>
  <si>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</si>
  <si>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</si>
  <si>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</si>
  <si>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</si>
  <si>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</si>
  <si>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</si>
  <si>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</si>
  <si>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</si>
  <si>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</si>
  <si>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</si>
  <si>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</si>
  <si>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</si>
  <si>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</si>
  <si>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</si>
  <si>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</si>
  <si>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</si>
  <si>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</si>
  <si>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</si>
  <si>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</si>
  <si>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</si>
  <si>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</si>
  <si>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</si>
  <si>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</si>
  <si>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</si>
  <si>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</si>
  <si>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</si>
  <si>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</si>
  <si>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</si>
  <si>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</si>
  <si>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</si>
  <si>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</si>
  <si>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</si>
  <si>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</si>
  <si>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</si>
  <si>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</si>
  <si>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</si>
  <si>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</si>
  <si>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</si>
  <si>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</si>
  <si>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</si>
  <si>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</si>
  <si>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</si>
  <si>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</si>
  <si>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</si>
  <si>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</si>
  <si>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</si>
  <si>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</si>
  <si>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</si>
  <si>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</si>
  <si>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</si>
  <si>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</si>
  <si>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</si>
  <si>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</si>
  <si>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</si>
  <si>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</si>
  <si>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</si>
  <si>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</si>
  <si>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</si>
  <si>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</si>
  <si>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</si>
  <si>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</si>
  <si>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</si>
  <si>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</si>
  <si>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</si>
  <si>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</si>
  <si>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</si>
  <si>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</si>
  <si>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</si>
  <si>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</si>
  <si>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</si>
  <si>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</si>
  <si>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</si>
  <si>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</si>
  <si>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</si>
  <si>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</si>
  <si>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</si>
  <si>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</si>
  <si>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</si>
  <si>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</si>
  <si>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</si>
  <si>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</si>
  <si>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</si>
  <si>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</si>
  <si>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</si>
  <si>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</si>
  <si>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</si>
  <si>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</si>
  <si>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</si>
  <si>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</si>
  <si>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</si>
  <si>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</si>
  <si>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</si>
  <si>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</si>
  <si>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</si>
  <si>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</si>
  <si>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</si>
  <si>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</si>
  <si>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</si>
  <si>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</si>
  <si>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</si>
  <si>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</si>
  <si>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</si>
  <si>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</si>
  <si>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</si>
  <si>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</si>
  <si>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</si>
  <si>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</si>
  <si>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</si>
  <si>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</si>
  <si>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</si>
  <si>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</si>
  <si>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</si>
  <si>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</si>
  <si>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</si>
  <si>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</si>
  <si>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</si>
  <si>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</si>
  <si>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</si>
  <si>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</si>
  <si>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</si>
  <si>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</si>
  <si>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</si>
  <si>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</si>
  <si>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</si>
  <si>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</si>
  <si>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</si>
  <si>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</si>
  <si>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</si>
  <si>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</si>
  <si>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</si>
  <si>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</si>
  <si>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</si>
  <si>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</si>
  <si>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</si>
  <si>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</si>
  <si>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</si>
  <si>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</si>
  <si>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</si>
  <si>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</si>
  <si>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</si>
  <si>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</si>
  <si>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</si>
  <si>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</si>
  <si>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</si>
  <si>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</si>
  <si>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</si>
  <si>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</si>
  <si>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</si>
  <si>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</si>
  <si>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</si>
  <si>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</si>
  <si>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</si>
  <si>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</si>
  <si>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</si>
  <si>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</si>
  <si>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</si>
  <si>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</si>
  <si>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</si>
  <si>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</si>
  <si>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</si>
  <si>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</si>
  <si>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</si>
  <si>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</si>
  <si>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</si>
  <si>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</si>
  <si>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</si>
  <si>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</si>
  <si>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</si>
  <si>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</si>
  <si>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</si>
  <si>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</si>
  <si>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</si>
  <si>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</si>
  <si>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</si>
  <si>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</si>
  <si>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</si>
  <si>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</si>
  <si>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</si>
  <si>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</si>
  <si>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</si>
  <si>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</si>
  <si>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</si>
  <si>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</si>
  <si>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</si>
  <si>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</si>
  <si>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</si>
  <si>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</si>
  <si>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</si>
  <si>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</si>
  <si>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</si>
  <si>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</si>
  <si>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</si>
  <si>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</si>
  <si>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</si>
  <si>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</si>
  <si>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</si>
  <si>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</si>
  <si>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</si>
  <si>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</si>
  <si>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</si>
  <si>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</si>
  <si>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</si>
  <si>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</si>
  <si>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</si>
  <si>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</si>
  <si>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</si>
  <si>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</si>
  <si>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</si>
  <si>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</si>
  <si>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</si>
  <si>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</si>
  <si>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</si>
  <si>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</si>
  <si>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</si>
  <si>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</si>
  <si>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</si>
  <si>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</si>
  <si>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</si>
  <si>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</si>
  <si>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</si>
  <si>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</si>
  <si>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</si>
  <si>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</si>
  <si>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</si>
  <si>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</si>
  <si>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</si>
  <si>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</si>
  <si>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</si>
  <si>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</si>
  <si>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</si>
  <si>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</si>
  <si>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</si>
  <si>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</si>
  <si>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</si>
  <si>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</si>
  <si>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</si>
  <si>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</si>
  <si>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</si>
  <si>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</si>
  <si>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</si>
  <si>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</si>
  <si>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</si>
  <si>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</si>
  <si>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</si>
  <si>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</si>
  <si>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</si>
  <si>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</si>
  <si>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</si>
  <si>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</si>
  <si>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</si>
  <si>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</si>
  <si>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</si>
  <si>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</si>
  <si>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</si>
  <si>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</si>
  <si>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</si>
  <si>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</si>
  <si>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</si>
  <si>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</si>
  <si>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</si>
  <si>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</si>
  <si>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</si>
  <si>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</si>
  <si>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</si>
  <si>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</si>
  <si>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</si>
  <si>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</si>
  <si>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</si>
  <si>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</si>
  <si>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</si>
  <si>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</si>
  <si>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</si>
  <si>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</si>
  <si>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</si>
  <si>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</si>
  <si>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</si>
  <si>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</si>
  <si>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</si>
  <si>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</si>
  <si>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</si>
  <si>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</si>
  <si>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</si>
  <si>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</si>
  <si>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</si>
  <si>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</si>
  <si>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</si>
  <si>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</si>
  <si>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</si>
  <si>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</si>
  <si>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</si>
  <si>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</si>
  <si>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</si>
  <si>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</si>
  <si>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</si>
  <si>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</si>
  <si>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</si>
  <si>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</si>
  <si>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</si>
  <si>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</si>
  <si>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</si>
  <si>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</si>
  <si>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</si>
  <si>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</si>
  <si>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</si>
  <si>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</si>
  <si>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</si>
  <si>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</si>
  <si>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</si>
  <si>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</si>
  <si>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</si>
  <si>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</si>
  <si>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</si>
  <si>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</si>
  <si>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</si>
  <si>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</si>
  <si>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</si>
  <si>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</si>
  <si>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</si>
  <si>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</si>
  <si>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</si>
  <si>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</si>
  <si>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</si>
  <si>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</si>
  <si>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</si>
  <si>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</si>
  <si>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</si>
  <si>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</si>
  <si>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</si>
  <si>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</si>
  <si>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</si>
  <si>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</si>
  <si>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</si>
  <si>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</si>
  <si>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</si>
  <si>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</si>
  <si>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</si>
  <si>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</si>
  <si>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</si>
  <si>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</si>
  <si>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</si>
  <si>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</si>
  <si>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</si>
  <si>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</si>
  <si>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</si>
  <si>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</si>
  <si>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</si>
  <si>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</si>
  <si>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</si>
  <si>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</si>
  <si>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</si>
  <si>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</si>
  <si>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</si>
  <si>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</si>
  <si>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</si>
  <si>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</si>
  <si>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</si>
  <si>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</si>
  <si>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</si>
  <si>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</si>
  <si>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</si>
  <si>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</si>
  <si>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</si>
  <si>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</si>
  <si>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</si>
  <si>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</si>
  <si>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</si>
  <si>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</si>
  <si>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</si>
  <si>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</si>
  <si>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</si>
  <si>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</si>
  <si>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</si>
  <si>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</si>
  <si>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</si>
  <si>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</si>
  <si>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</si>
  <si>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</si>
  <si>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</si>
  <si>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</si>
  <si>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</si>
  <si>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</si>
  <si>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</si>
  <si>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</si>
  <si>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</si>
  <si>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</si>
  <si>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</si>
  <si>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</si>
  <si>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</si>
  <si>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</si>
  <si>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</si>
  <si>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</si>
  <si>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</si>
  <si>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</si>
  <si>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</si>
  <si>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</si>
  <si>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</si>
  <si>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</si>
  <si>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</si>
  <si>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</si>
  <si>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</si>
  <si>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</si>
  <si>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</si>
  <si>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</si>
  <si>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</si>
  <si>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</si>
  <si>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</si>
  <si>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</si>
  <si>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</si>
  <si>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</si>
  <si>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</si>
  <si>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</si>
  <si>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</si>
  <si>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</si>
  <si>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</si>
  <si>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</si>
  <si>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</si>
  <si>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</si>
  <si>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</si>
  <si>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</si>
  <si>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</si>
  <si>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</si>
  <si>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</si>
  <si>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</si>
  <si>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</si>
  <si>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</si>
  <si>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</si>
  <si>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</si>
  <si>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</si>
  <si>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</si>
  <si>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</si>
  <si>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</si>
  <si>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</si>
  <si>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</si>
  <si>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</si>
  <si>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</si>
  <si>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</si>
  <si>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</si>
  <si>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</si>
  <si>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</si>
  <si>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</si>
  <si>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</si>
  <si>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</si>
  <si>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</si>
  <si>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</si>
  <si>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</si>
  <si>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</si>
  <si>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</si>
  <si>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</si>
  <si>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</si>
  <si>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</si>
  <si>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</si>
  <si>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</si>
  <si>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</si>
  <si>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</si>
  <si>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</si>
  <si>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</si>
  <si>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</si>
  <si>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</si>
  <si>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</si>
  <si>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</si>
  <si>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</si>
  <si>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</si>
  <si>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</si>
  <si>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</si>
  <si>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</si>
  <si>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</si>
  <si>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</si>
  <si>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</si>
  <si>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</si>
  <si>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</si>
  <si>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</si>
  <si>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</si>
  <si>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</si>
  <si>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</si>
  <si>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</si>
  <si>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</si>
  <si>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</si>
  <si>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</si>
  <si>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</si>
  <si>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</si>
  <si>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</si>
  <si>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</si>
  <si>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</si>
  <si>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</si>
  <si>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</si>
  <si>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</si>
  <si>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</si>
  <si>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</si>
  <si>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</si>
  <si>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</si>
  <si>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</si>
  <si>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</si>
  <si>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</si>
  <si>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</si>
  <si>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</si>
  <si>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</si>
  <si>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</si>
  <si>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</si>
  <si>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</si>
  <si>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</si>
  <si>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</si>
  <si>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</si>
  <si>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</si>
  <si>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</si>
  <si>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</si>
  <si>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</si>
  <si>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</si>
  <si>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</si>
  <si>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</si>
  <si>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</si>
  <si>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</si>
  <si>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</si>
  <si>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</si>
  <si>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</si>
  <si>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</si>
  <si>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</si>
  <si>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</si>
  <si>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</si>
  <si>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</si>
  <si>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</si>
  <si>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</si>
  <si>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</si>
  <si>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</si>
  <si>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</si>
  <si>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</si>
  <si>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</si>
  <si>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</si>
  <si>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</si>
  <si>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</si>
  <si>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</si>
  <si>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</si>
  <si>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</si>
  <si>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</si>
  <si>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</si>
  <si>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</si>
  <si>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</si>
  <si>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</si>
  <si>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</si>
  <si>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</si>
  <si>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</si>
  <si>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</si>
  <si>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</si>
  <si>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</si>
  <si>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</si>
  <si>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</si>
  <si>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</si>
  <si>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</si>
  <si>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</si>
  <si>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</si>
  <si>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</si>
  <si>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</si>
  <si>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</si>
  <si>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</si>
  <si>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</si>
  <si>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</si>
  <si>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</si>
  <si>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</si>
  <si>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</si>
  <si>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</si>
  <si>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</si>
  <si>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</si>
  <si>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</si>
  <si>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</si>
  <si>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</si>
  <si>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</si>
  <si>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</si>
  <si>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</si>
  <si>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</si>
  <si>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</si>
  <si>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</si>
  <si>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</si>
  <si>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</si>
  <si>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</si>
  <si>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</si>
  <si>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</si>
  <si>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</si>
  <si>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</si>
  <si>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</si>
  <si>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</si>
  <si>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</si>
  <si>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</si>
  <si>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</si>
  <si>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</si>
  <si>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</si>
  <si>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</si>
  <si>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</si>
  <si>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</si>
  <si>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</si>
  <si>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</si>
  <si>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</si>
  <si>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</si>
  <si>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</si>
  <si>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</si>
  <si>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</si>
  <si>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</si>
  <si>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</si>
  <si>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</si>
  <si>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</si>
  <si>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</si>
  <si>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</si>
  <si>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</si>
  <si>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</si>
  <si>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</si>
  <si>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</si>
  <si>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</si>
  <si>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</si>
  <si>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</si>
  <si>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</si>
  <si>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</si>
  <si>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</si>
  <si>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</si>
  <si>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</si>
  <si>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</si>
  <si>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</si>
  <si>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</si>
  <si>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</si>
  <si>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</si>
  <si>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</si>
  <si>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</si>
  <si>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</si>
  <si>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</si>
  <si>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</si>
  <si>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</si>
  <si>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</si>
  <si>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</si>
  <si>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</si>
  <si>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</si>
  <si>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</si>
  <si>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</si>
  <si>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</si>
  <si>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</si>
  <si>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</si>
  <si>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</si>
  <si>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</si>
  <si>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</si>
  <si>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</si>
  <si>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</si>
  <si>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</si>
  <si>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</si>
  <si>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</si>
  <si>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</si>
  <si>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</si>
  <si>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</si>
  <si>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</si>
  <si>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</si>
  <si>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</si>
  <si>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</si>
  <si>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</si>
  <si>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</si>
  <si>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</si>
  <si>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</si>
  <si>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</si>
  <si>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</si>
  <si>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</si>
  <si>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</si>
  <si>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</si>
  <si>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</si>
  <si>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</si>
  <si>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</si>
  <si>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</si>
  <si>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</si>
  <si>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</si>
  <si>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</si>
  <si>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</si>
  <si>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</si>
  <si>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</si>
  <si>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</si>
  <si>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</si>
  <si>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</si>
  <si>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</si>
  <si>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</si>
  <si>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</si>
  <si>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</si>
  <si>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</si>
  <si>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</si>
  <si>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</si>
  <si>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</si>
  <si>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</si>
  <si>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</si>
  <si>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</si>
  <si>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</si>
  <si>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</si>
  <si>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</si>
  <si>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</si>
  <si>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</si>
  <si>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</si>
  <si>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</si>
  <si>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</si>
  <si>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</si>
  <si>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</si>
  <si>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</si>
  <si>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</si>
  <si>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</si>
  <si>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</si>
  <si>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</si>
  <si>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</si>
  <si>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</si>
  <si>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</si>
  <si>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</si>
  <si>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</si>
  <si>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</si>
  <si>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</si>
  <si>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</si>
  <si>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</si>
  <si>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</si>
  <si>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</si>
  <si>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</si>
  <si>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</si>
  <si>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</si>
  <si>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</si>
  <si>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</si>
  <si>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</si>
  <si>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</si>
  <si>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</si>
  <si>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</si>
  <si>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</si>
  <si>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</si>
  <si>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</si>
  <si>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</si>
  <si>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</si>
  <si>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</si>
  <si>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</si>
  <si>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</si>
  <si>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</si>
  <si>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</si>
  <si>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</si>
  <si>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</si>
  <si>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</si>
  <si>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</si>
  <si>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</si>
  <si>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</si>
  <si>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</si>
  <si>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</si>
  <si>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</si>
  <si>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</si>
  <si>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</si>
  <si>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</si>
  <si>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</si>
  <si>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</si>
  <si>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</si>
  <si>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</si>
  <si>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</si>
  <si>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</si>
  <si>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</si>
  <si>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</si>
  <si>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</si>
  <si>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</si>
  <si>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</si>
  <si>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</si>
  <si>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</si>
  <si>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</si>
  <si>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</si>
  <si>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</si>
  <si>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</si>
  <si>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</si>
  <si>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</si>
  <si>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</si>
  <si>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</si>
  <si>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</si>
  <si>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</si>
  <si>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</si>
  <si>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</si>
  <si>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</si>
  <si>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</si>
  <si>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</si>
  <si>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</si>
  <si>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</si>
  <si>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</si>
  <si>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</si>
  <si>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</si>
  <si>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</si>
  <si>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</si>
  <si>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</si>
  <si>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</si>
  <si>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</si>
  <si>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</si>
  <si>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</si>
  <si>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</si>
  <si>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</si>
  <si>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</si>
  <si>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</si>
  <si>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</si>
  <si>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</si>
  <si>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</si>
  <si>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</si>
  <si>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</si>
  <si>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</si>
  <si>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</si>
  <si>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</si>
  <si>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</si>
  <si>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</si>
  <si>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</si>
  <si>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</si>
  <si>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</si>
  <si>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</si>
  <si>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</si>
  <si>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</si>
  <si>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</si>
  <si>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</si>
  <si>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</si>
  <si>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</si>
  <si>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</si>
  <si>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</si>
  <si>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</si>
  <si>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</si>
  <si>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</si>
  <si>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</si>
  <si>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</si>
  <si>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</si>
  <si>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</si>
  <si>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</si>
  <si>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</si>
  <si>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</si>
  <si>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</si>
  <si>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</si>
  <si>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</si>
  <si>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</si>
  <si>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</si>
  <si>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</si>
  <si>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</si>
  <si>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</si>
  <si>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</si>
  <si>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</si>
  <si>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</si>
  <si>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</si>
  <si>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</si>
  <si>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</si>
  <si>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</si>
  <si>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</si>
  <si>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</si>
  <si>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</si>
  <si>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</si>
  <si>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</si>
  <si>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</si>
  <si>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</si>
  <si>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</si>
  <si>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</si>
  <si>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</si>
  <si>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</si>
  <si>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</si>
  <si>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</si>
  <si>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</si>
  <si>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</si>
  <si>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</si>
  <si>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</si>
  <si>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</si>
  <si>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</si>
  <si>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</si>
  <si>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</si>
  <si>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</si>
  <si>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</si>
  <si>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</si>
  <si>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</si>
  <si>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</si>
  <si>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</si>
  <si>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</si>
  <si>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</si>
  <si>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</si>
  <si>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</si>
  <si>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</si>
  <si>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</si>
  <si>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</si>
  <si>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</si>
  <si>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</si>
  <si>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</si>
  <si>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</si>
  <si>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</si>
  <si>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</si>
  <si>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</si>
  <si>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</si>
  <si>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</si>
  <si>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</si>
  <si>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</si>
  <si>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</si>
  <si>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</si>
  <si>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</si>
  <si>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</si>
  <si>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</si>
  <si>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</si>
  <si>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</si>
  <si>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</si>
  <si>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</si>
  <si>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</si>
  <si>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</si>
  <si>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</si>
  <si>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</si>
  <si>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</si>
  <si>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</si>
  <si>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</si>
  <si>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</si>
  <si>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</si>
  <si>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</si>
  <si>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</si>
  <si>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</si>
  <si>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</si>
  <si>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</si>
  <si>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</si>
  <si>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</si>
  <si>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</si>
  <si>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</si>
  <si>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</si>
  <si>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</si>
  <si>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</si>
  <si>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</si>
  <si>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</si>
  <si>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</si>
  <si>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</si>
  <si>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</si>
  <si>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</si>
  <si>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</si>
  <si>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</si>
  <si>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</si>
  <si>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</si>
  <si>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</si>
  <si>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</si>
  <si>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</si>
  <si>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</si>
  <si>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</si>
  <si>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</si>
  <si>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</si>
  <si>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</si>
  <si>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</si>
  <si>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</si>
  <si>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</si>
  <si>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</si>
  <si>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</si>
  <si>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</si>
  <si>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</si>
  <si>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</si>
  <si>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</si>
  <si>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</si>
  <si>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</si>
  <si>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</si>
  <si>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</si>
  <si>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</si>
  <si>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</si>
  <si>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</si>
  <si>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</si>
  <si>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</si>
  <si>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</si>
  <si>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</si>
  <si>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</si>
  <si>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</si>
  <si>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</si>
  <si>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</si>
  <si>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</si>
  <si>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</si>
  <si>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</si>
  <si>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</si>
  <si>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</si>
  <si>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</si>
  <si>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</si>
  <si>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</si>
  <si>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</si>
  <si>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</si>
  <si>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</si>
  <si>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</si>
  <si>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</si>
  <si>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</si>
  <si>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</si>
  <si>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</si>
  <si>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</si>
  <si>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</si>
  <si>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</si>
  <si>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</si>
  <si>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</si>
  <si>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</si>
  <si>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</si>
  <si>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</si>
  <si>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</si>
  <si>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</si>
  <si>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</si>
  <si>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</si>
  <si>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</si>
  <si>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</si>
  <si>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</si>
  <si>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</si>
  <si>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</si>
  <si>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</si>
  <si>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</si>
  <si>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</si>
  <si>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</si>
  <si>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</si>
  <si>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</si>
  <si>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</si>
  <si>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</si>
  <si>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</si>
  <si>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</si>
  <si>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</si>
  <si>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</si>
  <si>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</si>
  <si>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</si>
  <si>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</si>
  <si>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</si>
  <si>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</si>
  <si>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</si>
  <si>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</si>
  <si>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</si>
  <si>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</si>
  <si>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</si>
  <si>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</si>
  <si>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</si>
  <si>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</si>
  <si>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</si>
  <si>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</si>
  <si>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</si>
  <si>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</si>
  <si>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</si>
  <si>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</si>
  <si>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</si>
  <si>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</si>
  <si>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</si>
  <si>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</si>
  <si>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</si>
  <si>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</si>
  <si>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</si>
  <si>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</si>
  <si>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</si>
  <si>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</si>
  <si>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</si>
  <si>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</si>
  <si>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</si>
  <si>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</si>
  <si>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</si>
  <si>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</si>
  <si>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</si>
  <si>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</si>
  <si>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</si>
  <si>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</si>
  <si>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</si>
  <si>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</si>
  <si>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</si>
  <si>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</si>
  <si>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</si>
  <si>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</si>
  <si>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</si>
  <si>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</si>
  <si>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</si>
  <si>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</si>
  <si>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</si>
  <si>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</si>
  <si>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</si>
  <si>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</si>
  <si>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</si>
  <si>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</si>
  <si>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</si>
  <si>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</si>
  <si>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</si>
  <si>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</si>
  <si>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</si>
  <si>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</si>
  <si>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</si>
  <si>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</si>
  <si>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</si>
  <si>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</si>
  <si>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</si>
  <si>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</si>
  <si>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</si>
  <si>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</si>
  <si>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</si>
  <si>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</si>
  <si>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</si>
  <si>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</si>
  <si>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</si>
  <si>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</si>
  <si>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</si>
  <si>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</si>
  <si>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</si>
  <si>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</si>
  <si>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</si>
  <si>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</si>
  <si>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</si>
  <si>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</si>
  <si>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</si>
  <si>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</si>
  <si>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</si>
  <si>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</si>
  <si>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</si>
  <si>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</si>
  <si>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</si>
  <si>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</si>
  <si>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</si>
  <si>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</si>
  <si>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</si>
  <si>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</si>
  <si>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</si>
  <si>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</si>
  <si>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</si>
  <si>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</si>
  <si>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</si>
  <si>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</si>
  <si>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</si>
  <si>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</si>
  <si>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</si>
  <si>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</si>
  <si>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</si>
  <si>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</si>
  <si>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</si>
  <si>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</si>
  <si>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</si>
  <si>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</si>
  <si>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</si>
  <si>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</si>
  <si>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</si>
  <si>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</si>
  <si>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</si>
  <si>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</si>
  <si>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</si>
  <si>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</si>
  <si>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</si>
  <si>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</si>
  <si>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</si>
  <si>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</si>
  <si>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</si>
  <si>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</si>
  <si>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</si>
  <si>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</si>
  <si>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</si>
  <si>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</si>
  <si>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</si>
  <si>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</si>
  <si>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</si>
  <si>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</si>
  <si>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</si>
  <si>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</si>
  <si>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</si>
  <si>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</si>
  <si>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</si>
  <si>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</si>
  <si>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</si>
  <si>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</si>
  <si>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</si>
  <si>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</si>
  <si>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</si>
  <si>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</si>
  <si>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</si>
  <si>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</si>
  <si>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</si>
  <si>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</si>
  <si>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</si>
  <si>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</si>
  <si>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</si>
  <si>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</si>
  <si>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</si>
  <si>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</si>
  <si>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</si>
  <si>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</si>
  <si>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</si>
  <si>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</si>
  <si>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</si>
  <si>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</si>
  <si>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</si>
  <si>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</si>
  <si>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</si>
  <si>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</si>
  <si>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</si>
  <si>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</si>
  <si>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</si>
  <si>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</si>
  <si>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</si>
  <si>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</si>
  <si>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</si>
  <si>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</si>
  <si>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</si>
  <si>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</si>
  <si>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</si>
  <si>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</si>
  <si>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</si>
  <si>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</si>
  <si>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</si>
  <si>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</si>
  <si>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</si>
  <si>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</si>
  <si>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</si>
  <si>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</si>
  <si>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</si>
  <si>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</si>
  <si>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</si>
  <si>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</si>
  <si>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</si>
  <si>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</si>
  <si>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</si>
  <si>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</si>
  <si>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</si>
  <si>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</si>
  <si>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</si>
  <si>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</si>
  <si>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</si>
  <si>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</si>
  <si>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</si>
  <si>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</si>
  <si>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</si>
  <si>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</si>
  <si>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</si>
  <si>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</si>
  <si>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</si>
  <si>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</si>
  <si>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</si>
  <si>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</si>
  <si>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</si>
  <si>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</si>
  <si>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</si>
  <si>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</si>
  <si>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</si>
  <si>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</si>
  <si>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</si>
  <si>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</si>
  <si>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</si>
  <si>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</si>
  <si>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</si>
  <si>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</si>
  <si>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</si>
  <si>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</si>
  <si>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</si>
  <si>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</si>
  <si>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</si>
  <si>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</si>
  <si>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</si>
  <si>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</si>
  <si>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</si>
  <si>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</si>
  <si>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</si>
  <si>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</si>
  <si>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</si>
  <si>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</si>
  <si>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</si>
  <si>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</si>
  <si>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</si>
  <si>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</si>
  <si>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</si>
  <si>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</si>
  <si>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</si>
  <si>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</si>
  <si>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</si>
  <si>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</si>
  <si>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</si>
  <si>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</si>
  <si>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</si>
  <si>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</si>
  <si>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</si>
  <si>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</si>
  <si>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</si>
  <si>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</si>
  <si>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</si>
  <si>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</si>
  <si>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</si>
  <si>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</si>
  <si>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</si>
  <si>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</si>
  <si>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</si>
  <si>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</si>
  <si>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</si>
  <si>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</si>
  <si>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</si>
  <si>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</si>
  <si>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</si>
  <si>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</si>
  <si>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</si>
  <si>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</si>
  <si>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</si>
  <si>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</si>
  <si>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</si>
  <si>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</si>
  <si>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</si>
  <si>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</si>
  <si>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</si>
  <si>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</si>
  <si>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</si>
  <si>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</si>
  <si>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</si>
  <si>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</si>
  <si>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</si>
  <si>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</si>
  <si>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</si>
  <si>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</si>
  <si>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</si>
  <si>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</si>
  <si>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</si>
  <si>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</si>
  <si>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</si>
  <si>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</si>
  <si>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</si>
  <si>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</si>
  <si>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</si>
  <si>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</si>
  <si>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</si>
  <si>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</si>
  <si>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</si>
  <si>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</si>
  <si>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</si>
  <si>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</si>
  <si>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</si>
  <si>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</si>
  <si>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</si>
  <si>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</si>
  <si>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</si>
  <si>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</si>
  <si>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</si>
  <si>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</si>
  <si>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</si>
  <si>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</si>
  <si>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</si>
  <si>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</si>
  <si>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</si>
  <si>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</si>
  <si>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</si>
  <si>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</si>
  <si>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</si>
  <si>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</si>
  <si>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</si>
  <si>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</si>
  <si>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</si>
  <si>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</si>
  <si>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</si>
  <si>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</si>
  <si>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</si>
  <si>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</si>
  <si>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</si>
  <si>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</si>
  <si>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</si>
  <si>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</si>
  <si>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</si>
  <si>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</si>
  <si>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</si>
  <si>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</si>
  <si>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</si>
  <si>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</si>
  <si>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</si>
  <si>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</si>
  <si>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</si>
  <si>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</si>
  <si>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</si>
  <si>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</si>
  <si>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</si>
  <si>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</si>
  <si>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</si>
  <si>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</si>
  <si>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</si>
  <si>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</si>
  <si>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</si>
  <si>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</si>
  <si>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</si>
  <si>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</si>
  <si>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</si>
  <si>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</si>
  <si>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</si>
  <si>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</si>
  <si>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</si>
  <si>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</si>
  <si>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</si>
  <si>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</si>
  <si>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</si>
  <si>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</si>
  <si>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</si>
  <si>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</si>
  <si>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</si>
  <si>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</si>
  <si>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</si>
  <si>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</si>
  <si>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</si>
  <si>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</si>
  <si>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</si>
  <si>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</si>
  <si>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</si>
  <si>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</si>
  <si>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</si>
  <si>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</si>
  <si>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</si>
  <si>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</si>
  <si>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</si>
  <si>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</si>
  <si>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</si>
  <si>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</si>
  <si>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</si>
  <si>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</si>
  <si>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</si>
  <si>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</si>
  <si>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</si>
  <si>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</si>
  <si>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</si>
  <si>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</si>
  <si>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</si>
  <si>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</si>
  <si>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</si>
  <si>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</si>
  <si>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</si>
  <si>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</si>
  <si>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</si>
  <si>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</si>
  <si>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</si>
  <si>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</si>
  <si>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</si>
  <si>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</si>
  <si>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</si>
  <si>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</si>
  <si>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</si>
  <si>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</si>
  <si>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</si>
  <si>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</si>
  <si>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</si>
  <si>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</si>
  <si>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</si>
  <si>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</si>
  <si>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</si>
  <si>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</si>
  <si>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</si>
  <si>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</si>
  <si>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</si>
  <si>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</si>
  <si>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</si>
  <si>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</si>
  <si>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</si>
  <si>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</si>
  <si>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</si>
  <si>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</si>
  <si>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</si>
  <si>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</si>
  <si>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</si>
  <si>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</si>
  <si>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</si>
  <si>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</si>
  <si>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</si>
  <si>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</si>
  <si>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</si>
  <si>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</si>
  <si>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</si>
  <si>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</si>
  <si>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</si>
  <si>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</si>
  <si>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</si>
  <si>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</si>
  <si>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</si>
  <si>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</si>
  <si>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</si>
  <si>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</si>
  <si>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</si>
  <si>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</si>
  <si>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</si>
  <si>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</si>
  <si>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</si>
  <si>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</si>
  <si>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</si>
  <si>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</si>
  <si>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</si>
  <si>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</si>
  <si>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</si>
  <si>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</si>
  <si>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</si>
  <si>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</si>
  <si>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</si>
  <si>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</si>
  <si>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</si>
  <si>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</si>
  <si>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</si>
  <si>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</si>
  <si>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</si>
  <si>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</si>
  <si>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</si>
  <si>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</si>
  <si>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</si>
  <si>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</si>
  <si>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</si>
  <si>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</si>
  <si>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</si>
  <si>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</si>
  <si>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</si>
  <si>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</si>
  <si>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</si>
  <si>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</si>
  <si>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</si>
  <si>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</si>
  <si>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</si>
  <si>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</si>
  <si>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</si>
  <si>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</si>
  <si>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</si>
  <si>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</si>
  <si>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</si>
  <si>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</si>
  <si>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</si>
  <si>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</si>
  <si>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</si>
  <si>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</si>
  <si>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</si>
  <si>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</si>
  <si>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</si>
  <si>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</si>
  <si>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</si>
  <si>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</si>
  <si>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</si>
  <si>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</si>
  <si>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</si>
  <si>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</si>
  <si>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</si>
  <si>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</si>
  <si>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</si>
  <si>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</si>
  <si>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</si>
  <si>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</si>
  <si>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</si>
  <si>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</si>
  <si>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</si>
  <si>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</si>
  <si>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</si>
  <si>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</si>
  <si>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</si>
  <si>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</si>
  <si>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</si>
  <si>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</si>
  <si>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</si>
  <si>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</si>
  <si>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</si>
  <si>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</si>
  <si>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</si>
  <si>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</si>
  <si>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</si>
  <si>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</si>
  <si>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</si>
  <si>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</si>
  <si>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</si>
  <si>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</si>
  <si>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</si>
  <si>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</si>
  <si>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</si>
  <si>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</si>
  <si>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</si>
  <si>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</si>
  <si>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</si>
  <si>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</si>
  <si>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</si>
  <si>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</si>
  <si>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</si>
  <si>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</si>
  <si>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</si>
  <si>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</si>
  <si>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</si>
  <si>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</si>
  <si>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</si>
  <si>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</si>
  <si>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</si>
  <si>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</si>
  <si>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</si>
  <si>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</si>
  <si>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</si>
  <si>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</si>
  <si>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</si>
  <si>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</si>
  <si>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</si>
  <si>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</si>
  <si>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</si>
  <si>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</si>
  <si>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</si>
  <si>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</si>
  <si>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</si>
  <si>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</si>
  <si>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</si>
  <si>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</si>
  <si>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</si>
  <si>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</si>
  <si>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</si>
  <si>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</si>
  <si>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</si>
  <si>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</si>
  <si>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</si>
  <si>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</si>
  <si>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</si>
  <si>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</si>
  <si>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</si>
  <si>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</si>
  <si>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</si>
  <si>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</si>
  <si>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</si>
  <si>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</si>
  <si>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</si>
  <si>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</si>
  <si>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</si>
  <si>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</si>
  <si>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</si>
  <si>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</si>
  <si>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</si>
  <si>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</si>
  <si>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</si>
  <si>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</si>
  <si>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</si>
  <si>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</si>
  <si>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</si>
  <si>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</si>
  <si>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</si>
  <si>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</si>
  <si>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</si>
  <si>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</si>
  <si>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</si>
  <si>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</si>
  <si>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</si>
  <si>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</si>
  <si>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</si>
  <si>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</si>
  <si>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</si>
  <si>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</si>
  <si>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</si>
  <si>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</si>
  <si>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</si>
  <si>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</si>
  <si>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</si>
  <si>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</si>
  <si>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</si>
  <si>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</si>
  <si>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</si>
  <si>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</si>
  <si>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</si>
  <si>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</si>
  <si>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</si>
  <si>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</si>
  <si>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</si>
  <si>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</si>
  <si>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</si>
  <si>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</si>
  <si>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</si>
  <si>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</si>
  <si>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</si>
  <si>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</si>
  <si>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</si>
  <si>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</si>
  <si>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</si>
  <si>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</si>
  <si>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</si>
  <si>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</si>
  <si>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</si>
  <si>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</si>
  <si>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</si>
  <si>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</si>
  <si>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</si>
  <si>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</si>
  <si>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</si>
  <si>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</si>
  <si>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</si>
  <si>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</si>
  <si>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</si>
  <si>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</si>
  <si>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</si>
  <si>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</si>
  <si>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</si>
  <si>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</si>
  <si>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</si>
  <si>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</si>
  <si>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</si>
  <si>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</si>
  <si>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</si>
  <si>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</si>
  <si>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</si>
  <si>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</si>
  <si>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</si>
  <si>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</si>
  <si>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</si>
  <si>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</si>
  <si>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</si>
  <si>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</si>
  <si>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</si>
  <si>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</si>
  <si>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</si>
  <si>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</si>
  <si>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</si>
  <si>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</si>
  <si>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</si>
  <si>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</si>
  <si>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</si>
  <si>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</si>
  <si>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</si>
  <si>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</si>
  <si>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</si>
  <si>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</si>
  <si>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</si>
  <si>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</si>
  <si>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</si>
  <si>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</si>
  <si>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</si>
  <si>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</si>
  <si>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</si>
  <si>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</si>
  <si>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</si>
  <si>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</si>
  <si>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</si>
  <si>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</si>
  <si>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</si>
  <si>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</si>
  <si>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</si>
  <si>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</si>
  <si>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</si>
  <si>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</si>
  <si>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</si>
  <si>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</si>
  <si>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</si>
  <si>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</si>
  <si>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</si>
  <si>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</si>
  <si>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</si>
  <si>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</si>
  <si>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</si>
  <si>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</si>
  <si>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</si>
  <si>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</si>
  <si>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</si>
  <si>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</si>
  <si>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</si>
  <si>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</si>
  <si>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</si>
  <si>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</si>
  <si>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</si>
  <si>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</si>
  <si>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</si>
  <si>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</si>
  <si>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</si>
  <si>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</si>
  <si>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</si>
  <si>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</si>
  <si>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</si>
  <si>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</si>
  <si>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</si>
  <si>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</si>
  <si>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</si>
  <si>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</si>
  <si>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</si>
  <si>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</si>
  <si>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</si>
  <si>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</si>
  <si>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</si>
  <si>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</si>
  <si>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</si>
  <si>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</si>
  <si>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</si>
  <si>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</si>
  <si>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</si>
  <si>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</si>
  <si>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</si>
  <si>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</si>
  <si>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</si>
  <si>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</si>
  <si>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</si>
  <si>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</si>
  <si>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</si>
  <si>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</si>
  <si>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</si>
  <si>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</si>
  <si>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</si>
  <si>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</si>
  <si>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</si>
  <si>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</si>
  <si>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</si>
  <si>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</si>
  <si>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</si>
  <si>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</si>
  <si>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</si>
  <si>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</si>
  <si>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</si>
  <si>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</si>
  <si>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</si>
  <si>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</si>
  <si>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</si>
  <si>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</si>
  <si>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</si>
  <si>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</si>
  <si>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</si>
  <si>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</si>
  <si>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</si>
  <si>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</si>
  <si>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</si>
  <si>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</si>
  <si>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</si>
  <si>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</si>
  <si>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</si>
  <si>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</si>
  <si>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</si>
  <si>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</si>
  <si>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</si>
  <si>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</si>
  <si>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</si>
  <si>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</si>
  <si>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</si>
  <si>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</si>
  <si>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</si>
  <si>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</si>
  <si>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</si>
  <si>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</si>
  <si>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</si>
  <si>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</si>
  <si>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</si>
  <si>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</si>
  <si>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</si>
  <si>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</si>
  <si>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</si>
  <si>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</si>
  <si>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</si>
  <si>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</si>
  <si>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</si>
  <si>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</si>
  <si>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</si>
  <si>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</si>
  <si>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</si>
  <si>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</si>
  <si>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</si>
  <si>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</si>
  <si>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</si>
  <si>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</si>
  <si>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</si>
  <si>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</si>
  <si>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</si>
  <si>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</si>
  <si>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</si>
  <si>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</si>
  <si>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</si>
  <si>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</si>
  <si>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</si>
  <si>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</si>
  <si>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</si>
  <si>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</si>
  <si>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</si>
  <si>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</si>
  <si>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</si>
  <si>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</si>
  <si>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</si>
  <si>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</si>
  <si>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</si>
  <si>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</si>
  <si>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</si>
  <si>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</si>
  <si>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</si>
  <si>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</si>
  <si>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</si>
  <si>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</si>
  <si>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</si>
  <si>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</si>
  <si>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</si>
  <si>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</si>
  <si>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</si>
  <si>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</si>
  <si>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</si>
  <si>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</si>
  <si>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</si>
  <si>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</si>
  <si>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</si>
  <si>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</si>
  <si>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</si>
  <si>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</si>
  <si>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</si>
  <si>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</si>
  <si>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</si>
  <si>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</si>
  <si>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</si>
  <si>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</si>
  <si>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</si>
  <si>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</si>
  <si>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</si>
  <si>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</si>
  <si>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</si>
  <si>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</si>
  <si>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</si>
  <si>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</si>
  <si>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</si>
  <si>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</si>
  <si>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</si>
  <si>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</si>
  <si>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</si>
  <si>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</si>
  <si>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</si>
  <si>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</si>
  <si>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</si>
  <si>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</si>
  <si>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</si>
  <si>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</si>
  <si>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</si>
  <si>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</si>
  <si>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</si>
  <si>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</si>
  <si>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</si>
  <si>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</si>
  <si>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</si>
  <si>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</si>
  <si>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</si>
  <si>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</si>
  <si>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</si>
  <si>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</si>
  <si>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</si>
  <si>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</si>
  <si>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</si>
  <si>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</si>
  <si>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</si>
  <si>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</si>
  <si>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</si>
  <si>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</si>
  <si>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</si>
  <si>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</si>
  <si>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</si>
  <si>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</si>
  <si>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</si>
  <si>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</si>
  <si>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</si>
  <si>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</si>
  <si>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</si>
  <si>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</si>
  <si>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</si>
  <si>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</si>
  <si>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</si>
  <si>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</si>
  <si>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</si>
  <si>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</si>
  <si>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</si>
  <si>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</si>
  <si>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</si>
  <si>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</si>
  <si>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</si>
  <si>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</si>
  <si>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</si>
  <si>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</si>
  <si>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</si>
  <si>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</si>
  <si>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</si>
  <si>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</si>
  <si>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</si>
  <si>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</si>
  <si>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</si>
  <si>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</si>
  <si>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</si>
  <si>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</si>
  <si>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</si>
  <si>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</si>
  <si>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</si>
  <si>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</si>
  <si>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</si>
  <si>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</si>
  <si>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</si>
  <si>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</si>
  <si>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</si>
  <si>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</si>
  <si>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</si>
  <si>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</si>
  <si>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</si>
  <si>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</si>
  <si>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</si>
  <si>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</si>
  <si>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</si>
  <si>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</si>
  <si>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</si>
  <si>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</si>
  <si>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</si>
  <si>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</si>
  <si>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</si>
  <si>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</si>
  <si>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</si>
  <si>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</si>
  <si>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</si>
  <si>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</si>
  <si>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</si>
  <si>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</si>
  <si>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</si>
  <si>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</si>
  <si>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</si>
  <si>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</si>
  <si>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</si>
  <si>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</si>
  <si>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</si>
  <si>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</si>
  <si>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</si>
  <si>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</si>
  <si>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</si>
  <si>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</si>
  <si>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</si>
  <si>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</si>
  <si>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</si>
  <si>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</si>
  <si>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</si>
  <si>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</si>
  <si>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</si>
  <si>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</si>
  <si>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</si>
  <si>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</si>
  <si>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</si>
  <si>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</si>
  <si>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</si>
  <si>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</si>
  <si>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</si>
  <si>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</si>
  <si>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</si>
  <si>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</si>
  <si>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</si>
  <si>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</si>
  <si>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</si>
  <si>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</si>
  <si>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</si>
  <si>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</si>
  <si>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</si>
  <si>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</si>
  <si>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</si>
  <si>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</si>
  <si>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</si>
  <si>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</si>
  <si>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</si>
  <si>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</si>
  <si>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</si>
  <si>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</si>
  <si>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</si>
  <si>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</si>
  <si>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</si>
  <si>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</si>
  <si>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</si>
  <si>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</si>
  <si>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</si>
  <si>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</si>
  <si>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</si>
  <si>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</si>
  <si>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</si>
  <si>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</si>
  <si>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</si>
  <si>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</si>
  <si>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</si>
  <si>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</si>
  <si>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</si>
  <si>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</si>
  <si>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</si>
  <si>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</si>
  <si>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</si>
  <si>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</si>
  <si>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</si>
  <si>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</si>
  <si>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</si>
  <si>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</si>
  <si>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</si>
  <si>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</si>
  <si>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</si>
  <si>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</si>
  <si>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</si>
  <si>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</si>
  <si>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</si>
  <si>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</si>
  <si>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</si>
  <si>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</si>
  <si>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</si>
  <si>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</si>
  <si>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</si>
  <si>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</si>
  <si>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</si>
  <si>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</si>
  <si>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</si>
  <si>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</si>
  <si>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</si>
  <si>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</si>
  <si>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</si>
  <si>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</si>
  <si>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</si>
  <si>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</si>
  <si>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</si>
  <si>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</si>
  <si>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</si>
  <si>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</si>
  <si>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</si>
  <si>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</si>
  <si>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</si>
  <si>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</si>
  <si>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</si>
  <si>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</si>
  <si>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</si>
  <si>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</si>
  <si>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</si>
  <si>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</si>
  <si>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</si>
  <si>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</si>
  <si>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</si>
  <si>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</si>
  <si>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</si>
  <si>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</si>
  <si>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</si>
  <si>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</si>
  <si>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</si>
  <si>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</si>
  <si>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</si>
  <si>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</si>
  <si>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</si>
  <si>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</si>
  <si>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</si>
  <si>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</si>
  <si>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</si>
  <si>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</si>
  <si>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</si>
  <si>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</si>
  <si>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</si>
  <si>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</si>
  <si>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</si>
  <si>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</si>
  <si>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</si>
  <si>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</si>
  <si>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</si>
  <si>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</si>
  <si>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</si>
  <si>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</si>
  <si>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</si>
  <si>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</si>
  <si>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</si>
  <si>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</si>
  <si>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</si>
  <si>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</si>
  <si>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</si>
  <si>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</si>
  <si>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</si>
  <si>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</si>
  <si>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</si>
  <si>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</si>
  <si>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</si>
  <si>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</si>
  <si>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</si>
  <si>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</si>
  <si>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</si>
  <si>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</si>
  <si>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</si>
  <si>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</si>
  <si>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</si>
  <si>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</si>
  <si>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</si>
  <si>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</si>
  <si>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</si>
  <si>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</si>
  <si>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</si>
  <si>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</si>
  <si>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</si>
  <si>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</si>
  <si>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</si>
  <si>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</si>
  <si>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</si>
  <si>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</si>
  <si>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</si>
  <si>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</si>
  <si>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</si>
  <si>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</si>
  <si>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</si>
  <si>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</si>
  <si>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</si>
  <si>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</si>
  <si>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</si>
  <si>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</si>
  <si>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</si>
  <si>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</si>
  <si>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</si>
  <si>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</si>
  <si>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</si>
  <si>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</si>
  <si>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</si>
  <si>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</si>
  <si>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</si>
  <si>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</si>
  <si>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</si>
  <si>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</si>
  <si>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</si>
  <si>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</si>
  <si>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</si>
  <si>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</si>
  <si>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</si>
  <si>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</si>
  <si>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</si>
  <si>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</si>
  <si>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</si>
  <si>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</si>
  <si>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</si>
  <si>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</si>
  <si>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</si>
  <si>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</si>
  <si>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</si>
  <si>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</si>
  <si>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</si>
  <si>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</si>
  <si>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</si>
  <si>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</si>
  <si>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</si>
  <si>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</si>
  <si>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</si>
  <si>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</si>
  <si>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</si>
  <si>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</si>
  <si>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</si>
  <si>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</si>
  <si>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</si>
  <si>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</si>
  <si>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</si>
  <si>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</si>
  <si>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</si>
  <si>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</si>
  <si>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</si>
  <si>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</si>
  <si>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</si>
  <si>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</si>
  <si>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</si>
  <si>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</si>
  <si>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</si>
  <si>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</si>
  <si>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</si>
  <si>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</si>
  <si>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</si>
  <si>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</si>
  <si>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</si>
  <si>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</si>
  <si>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</si>
  <si>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</si>
  <si>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</si>
  <si>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</si>
  <si>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</si>
  <si>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</si>
  <si>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</si>
  <si>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</si>
  <si>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</si>
  <si>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</si>
  <si>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</si>
  <si>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</si>
  <si>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</si>
  <si>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</si>
  <si>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</si>
  <si>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</si>
  <si>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</si>
  <si>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</si>
  <si>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</si>
  <si>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</si>
  <si>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</si>
  <si>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</si>
  <si>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</si>
  <si>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</si>
  <si>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</si>
  <si>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</si>
  <si>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</si>
  <si>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</si>
  <si>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</si>
  <si>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</si>
  <si>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</si>
  <si>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</si>
  <si>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</si>
  <si>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</si>
  <si>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</si>
  <si>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</si>
  <si>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</si>
  <si>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</si>
  <si>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</si>
  <si>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</si>
  <si>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</si>
  <si>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</si>
  <si>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</si>
  <si>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</si>
  <si>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</si>
  <si>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</si>
  <si>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</si>
  <si>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</si>
  <si>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</si>
  <si>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</si>
  <si>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</si>
  <si>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</si>
  <si>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</si>
  <si>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</si>
  <si>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</si>
  <si>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</si>
  <si>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</si>
  <si>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</si>
  <si>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</si>
  <si>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</si>
  <si>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</si>
  <si>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</si>
  <si>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</si>
  <si>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</si>
  <si>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</si>
  <si>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</si>
  <si>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</si>
  <si>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</si>
  <si>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</si>
  <si>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</si>
  <si>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</si>
  <si>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</si>
  <si>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</si>
  <si>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</si>
  <si>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</si>
  <si>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</si>
  <si>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</si>
  <si>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</si>
  <si>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</si>
  <si>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</si>
  <si>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</si>
  <si>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</si>
  <si>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</si>
  <si>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</si>
  <si>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</si>
  <si>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</si>
  <si>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</si>
  <si>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</si>
  <si>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</si>
  <si>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</si>
  <si>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</si>
  <si>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</si>
  <si>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</si>
  <si>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</si>
  <si>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</si>
  <si>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</si>
  <si>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</si>
  <si>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</si>
  <si>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</si>
  <si>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</si>
  <si>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</si>
  <si>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</si>
  <si>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</si>
  <si>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</si>
  <si>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</si>
  <si>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</si>
  <si>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</si>
  <si>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</si>
  <si>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</si>
  <si>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</si>
  <si>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</si>
  <si>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</si>
  <si>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</si>
  <si>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</si>
  <si>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</si>
  <si>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</si>
  <si>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</si>
  <si>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</si>
  <si>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</si>
  <si>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</si>
  <si>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</si>
  <si>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</si>
  <si>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</si>
  <si>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</si>
  <si>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</si>
  <si>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</si>
  <si>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</si>
  <si>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</si>
  <si>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</si>
  <si>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</si>
  <si>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</si>
  <si>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</si>
  <si>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</si>
  <si>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</si>
  <si>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</si>
  <si>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</si>
  <si>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</si>
  <si>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</si>
  <si>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</si>
  <si>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</si>
  <si>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</si>
  <si>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</si>
  <si>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</si>
  <si>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</si>
  <si>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</si>
  <si>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</si>
  <si>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</si>
  <si>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</si>
  <si>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</si>
  <si>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</si>
  <si>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</si>
  <si>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</si>
  <si>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</si>
  <si>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</si>
  <si>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</si>
  <si>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</si>
  <si>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</si>
  <si>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</si>
  <si>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</si>
  <si>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</si>
  <si>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</si>
  <si>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</si>
  <si>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</si>
  <si>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</si>
  <si>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</si>
  <si>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</si>
  <si>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</si>
  <si>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</si>
  <si>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</si>
  <si>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</si>
  <si>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</si>
  <si>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</si>
  <si>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</si>
  <si>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</si>
  <si>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</si>
  <si>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</si>
  <si>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</si>
  <si>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</si>
  <si>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</si>
  <si>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</si>
  <si>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</si>
  <si>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</si>
  <si>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</si>
  <si>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</si>
  <si>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</si>
  <si>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</si>
  <si>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</si>
  <si>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</si>
  <si>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</si>
  <si>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</si>
  <si>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</si>
  <si>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</si>
  <si>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</si>
  <si>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</si>
  <si>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</si>
  <si>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</si>
  <si>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</si>
  <si>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</si>
  <si>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</si>
  <si>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</si>
  <si>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</si>
  <si>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</si>
  <si>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</si>
  <si>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</si>
  <si>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</si>
  <si>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</si>
  <si>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</si>
  <si>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</si>
  <si>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</si>
  <si>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</si>
  <si>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</si>
  <si>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</si>
  <si>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</si>
  <si>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</si>
  <si>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</si>
  <si>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</si>
  <si>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</si>
  <si>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</si>
  <si>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</si>
  <si>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</si>
  <si>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</si>
  <si>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</si>
  <si>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</si>
  <si>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</si>
  <si>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</si>
  <si>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</si>
  <si>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</si>
  <si>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</si>
  <si>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</si>
  <si>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</si>
  <si>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</si>
  <si>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</si>
  <si>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</si>
  <si>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</si>
  <si>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</si>
  <si>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</si>
  <si>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</si>
  <si>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</si>
  <si>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</si>
  <si>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</si>
  <si>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</si>
  <si>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</si>
  <si>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</si>
  <si>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</si>
  <si>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</si>
  <si>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</si>
  <si>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</si>
  <si>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</si>
  <si>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</si>
  <si>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</si>
  <si>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</si>
  <si>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</si>
  <si>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</si>
  <si>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</si>
  <si>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</si>
  <si>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</si>
  <si>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</si>
  <si>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</si>
  <si>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</si>
  <si>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</si>
  <si>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</si>
  <si>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</si>
  <si>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</si>
  <si>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</si>
  <si>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</si>
  <si>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</si>
  <si>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</si>
  <si>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</si>
  <si>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</si>
  <si>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</si>
  <si>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</si>
  <si>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</si>
  <si>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</si>
  <si>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</si>
  <si>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</si>
  <si>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</si>
  <si>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</si>
  <si>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</si>
  <si>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</si>
  <si>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</si>
  <si>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</si>
  <si>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</si>
  <si>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</si>
  <si>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</si>
  <si>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</si>
  <si>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</si>
  <si>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</si>
  <si>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</si>
  <si>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</si>
  <si>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</si>
  <si>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</si>
  <si>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</si>
  <si>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</si>
  <si>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</si>
  <si>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</si>
  <si>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</si>
  <si>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</si>
  <si>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</si>
  <si>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</si>
  <si>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</si>
  <si>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</si>
  <si>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</si>
  <si>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</si>
  <si>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</si>
  <si>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</si>
  <si>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</si>
  <si>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</si>
  <si>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</si>
  <si>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</si>
  <si>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</si>
  <si>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</si>
  <si>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</si>
  <si>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</si>
  <si>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</si>
  <si>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</si>
  <si>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</si>
  <si>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</si>
  <si>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</si>
  <si>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</si>
  <si>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</si>
  <si>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</si>
  <si>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</si>
  <si>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</si>
  <si>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</si>
  <si>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</si>
  <si>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</si>
  <si>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</si>
  <si>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</si>
  <si>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</si>
  <si>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</si>
  <si>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</si>
  <si>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</si>
  <si>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</si>
  <si>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</si>
  <si>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</si>
  <si>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</si>
  <si>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</si>
  <si>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</si>
  <si>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</si>
  <si>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</si>
  <si>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</si>
  <si>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</si>
  <si>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</si>
  <si>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</si>
  <si>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</si>
  <si>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</si>
  <si>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</si>
  <si>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</si>
  <si>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</si>
  <si>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</si>
  <si>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</si>
  <si>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</si>
  <si>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</si>
  <si>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</si>
  <si>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</si>
  <si>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</si>
  <si>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</si>
  <si>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</si>
  <si>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</si>
  <si>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</si>
  <si>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</si>
  <si>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</si>
  <si>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</si>
  <si>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</si>
  <si>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</si>
  <si>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</si>
  <si>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</si>
  <si>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</si>
  <si>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</si>
  <si>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</si>
  <si>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</si>
  <si>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</si>
  <si>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</si>
  <si>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</si>
  <si>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</si>
  <si>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</si>
  <si>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</si>
  <si>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</si>
  <si>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</si>
  <si>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</si>
  <si>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</si>
  <si>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</si>
  <si>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</si>
  <si>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</si>
  <si>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</si>
  <si>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</si>
  <si>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</si>
  <si>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</si>
  <si>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</si>
  <si>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</si>
  <si>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</si>
  <si>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</si>
  <si>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</si>
  <si>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</si>
  <si>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</si>
  <si>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</si>
  <si>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</si>
  <si>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</si>
  <si>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</si>
  <si>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</si>
  <si>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</si>
  <si>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</si>
  <si>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</si>
  <si>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</si>
  <si>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</si>
  <si>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</si>
  <si>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</si>
  <si>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</si>
  <si>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</si>
  <si>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</si>
  <si>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</si>
  <si>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</si>
  <si>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</si>
  <si>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</si>
  <si>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</si>
  <si>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</si>
  <si>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</si>
  <si>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</si>
  <si>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</si>
  <si>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</si>
  <si>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</si>
  <si>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</si>
  <si>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</si>
  <si>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</si>
  <si>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</si>
  <si>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</si>
  <si>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</si>
  <si>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</si>
  <si>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</si>
  <si>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</si>
  <si>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</si>
  <si>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</si>
  <si>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</si>
  <si>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</si>
  <si>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</si>
  <si>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</si>
  <si>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</si>
  <si>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</si>
  <si>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</si>
  <si>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</si>
  <si>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</si>
  <si>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</si>
  <si>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</si>
  <si>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</si>
  <si>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</si>
  <si>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</si>
  <si>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</si>
  <si>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</si>
  <si>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</si>
  <si>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</si>
  <si>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</si>
  <si>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</si>
  <si>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</si>
  <si>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</si>
  <si>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</si>
  <si>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</si>
  <si>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</si>
  <si>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</si>
  <si>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</si>
  <si>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</si>
  <si>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</si>
  <si>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</si>
  <si>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</si>
  <si>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</si>
  <si>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</si>
  <si>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</si>
  <si>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</si>
  <si>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</si>
  <si>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</si>
  <si>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</si>
  <si>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</si>
  <si>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</si>
  <si>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</si>
  <si>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</si>
  <si>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</si>
  <si>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</si>
  <si>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</si>
  <si>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</si>
  <si>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</si>
  <si>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</si>
  <si>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</si>
  <si>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</si>
  <si>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</si>
  <si>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</si>
  <si>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</si>
  <si>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</si>
  <si>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</si>
  <si>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</si>
  <si>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</si>
  <si>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</si>
  <si>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</si>
  <si>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</si>
  <si>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</si>
  <si>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</si>
  <si>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</si>
  <si>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</si>
  <si>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</si>
  <si>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</si>
  <si>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</si>
  <si>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</si>
  <si>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</si>
  <si>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</si>
  <si>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</si>
  <si>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</si>
  <si>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</si>
  <si>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</si>
  <si>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</si>
  <si>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</si>
  <si>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</si>
  <si>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</si>
  <si>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</si>
  <si>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</si>
  <si>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</si>
  <si>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</si>
  <si>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</si>
  <si>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</si>
  <si>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</si>
  <si>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</si>
  <si>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</si>
  <si>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</si>
  <si>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</si>
  <si>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</si>
  <si>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</si>
  <si>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</si>
  <si>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</si>
  <si>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</si>
  <si>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</si>
  <si>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</si>
  <si>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</si>
  <si>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</si>
  <si>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</si>
  <si>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</si>
  <si>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</si>
  <si>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</si>
  <si>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</si>
  <si>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</si>
  <si>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</si>
  <si>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</si>
  <si>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</si>
  <si>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</si>
  <si>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</si>
  <si>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</si>
  <si>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</si>
  <si>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</si>
  <si>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</si>
  <si>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</si>
  <si>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</si>
  <si>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</si>
  <si>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</si>
  <si>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</si>
  <si>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</si>
  <si>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</si>
  <si>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</si>
  <si>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</si>
  <si>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</si>
  <si>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</si>
  <si>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</si>
  <si>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</si>
  <si>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</si>
  <si>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</si>
  <si>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</si>
  <si>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</si>
  <si>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</si>
  <si>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</si>
  <si>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</si>
  <si>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</si>
  <si>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</si>
  <si>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</si>
  <si>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</si>
  <si>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</si>
  <si>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</si>
  <si>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</si>
  <si>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</si>
  <si>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</si>
  <si>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</si>
  <si>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</si>
  <si>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</si>
  <si>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</si>
  <si>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</si>
  <si>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</si>
  <si>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</si>
  <si>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</si>
  <si>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</si>
  <si>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</si>
  <si>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</si>
  <si>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</si>
  <si>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</si>
  <si>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</si>
  <si>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</si>
  <si>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</si>
  <si>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</si>
  <si>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</si>
  <si>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</si>
  <si>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</si>
  <si>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</si>
  <si>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</si>
  <si>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</si>
  <si>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</si>
  <si>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</si>
  <si>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</si>
  <si>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</si>
  <si>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</si>
  <si>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</si>
  <si>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</si>
  <si>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</si>
  <si>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</si>
  <si>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</si>
  <si>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</si>
  <si>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</si>
  <si>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</si>
  <si>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</si>
  <si>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</si>
  <si>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</si>
  <si>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</si>
  <si>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</si>
  <si>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</si>
  <si>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</si>
  <si>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</si>
  <si>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</si>
  <si>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</si>
  <si>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</si>
  <si>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</si>
  <si>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</si>
  <si>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</si>
  <si>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</si>
  <si>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</si>
  <si>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</si>
  <si>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</si>
  <si>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</si>
  <si>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</si>
  <si>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</si>
  <si>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</si>
  <si>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</si>
  <si>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</si>
  <si>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</si>
  <si>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</si>
  <si>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</si>
  <si>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</si>
  <si>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</si>
  <si>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</si>
  <si>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</si>
  <si>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</si>
  <si>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</si>
  <si>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</si>
  <si>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</si>
  <si>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</si>
  <si>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</si>
  <si>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</si>
  <si>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</si>
  <si>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</si>
  <si>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</si>
  <si>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</si>
  <si>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</si>
  <si>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</si>
  <si>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</si>
  <si>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</si>
  <si>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</si>
  <si>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</si>
  <si>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</si>
  <si>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</si>
  <si>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</si>
  <si>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</si>
  <si>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</si>
  <si>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</si>
  <si>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</si>
  <si>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</si>
  <si>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</si>
  <si>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</si>
  <si>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</si>
  <si>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</si>
  <si>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</si>
  <si>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</si>
  <si>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</si>
  <si>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</si>
  <si>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</si>
  <si>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</si>
  <si>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</si>
  <si>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</si>
  <si>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</si>
  <si>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</si>
  <si>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</si>
  <si>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</si>
  <si>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</si>
  <si>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</si>
  <si>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</si>
  <si>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</si>
  <si>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</si>
  <si>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</si>
  <si>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</si>
  <si>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</si>
  <si>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</si>
  <si>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</si>
  <si>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</si>
  <si>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</si>
  <si>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</si>
  <si>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</si>
  <si>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</si>
  <si>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</si>
  <si>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</si>
  <si>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</si>
  <si>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</si>
  <si>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</si>
  <si>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</si>
  <si>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</si>
  <si>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</si>
  <si>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</si>
  <si>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</si>
  <si>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</si>
  <si>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</si>
  <si>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</si>
  <si>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</si>
  <si>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</si>
  <si>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</si>
  <si>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</si>
  <si>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</si>
  <si>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</si>
  <si>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</si>
  <si>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</si>
  <si>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</si>
  <si>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</si>
  <si>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</si>
  <si>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</si>
  <si>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</si>
  <si>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</si>
  <si>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</si>
  <si>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</si>
  <si>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</si>
  <si>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</si>
  <si>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</si>
  <si>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</si>
  <si>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</si>
  <si>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</si>
  <si>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</si>
  <si>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</si>
  <si>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</si>
  <si>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</si>
  <si>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</si>
  <si>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</si>
  <si>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</si>
  <si>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</si>
  <si>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</si>
  <si>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</si>
  <si>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</si>
  <si>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</si>
  <si>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</si>
  <si>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</si>
  <si>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</si>
  <si>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</si>
  <si>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</si>
  <si>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</si>
  <si>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</si>
  <si>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</si>
  <si>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</si>
  <si>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</si>
  <si>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</si>
  <si>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</si>
  <si>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</si>
  <si>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</si>
  <si>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</si>
  <si>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</si>
  <si>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</si>
  <si>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</si>
  <si>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</si>
  <si>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</si>
  <si>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</si>
  <si>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</si>
  <si>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</si>
  <si>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</si>
  <si>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</si>
  <si>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</si>
  <si>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</si>
  <si>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</si>
  <si>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</si>
  <si>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</si>
  <si>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</si>
  <si>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</si>
  <si>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</si>
  <si>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</si>
  <si>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</si>
  <si>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</si>
  <si>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</si>
  <si>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</si>
  <si>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</si>
  <si>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</si>
  <si>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</si>
  <si>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</si>
  <si>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</si>
  <si>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</si>
  <si>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</si>
  <si>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</si>
  <si>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</si>
  <si>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</si>
  <si>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</si>
  <si>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</si>
  <si>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</si>
  <si>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</si>
  <si>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</si>
  <si>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</si>
  <si>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</si>
  <si>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</si>
  <si>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</si>
  <si>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</si>
  <si>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</si>
  <si>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</si>
  <si>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</si>
  <si>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</si>
  <si>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</si>
  <si>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</si>
  <si>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</si>
  <si>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</si>
  <si>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</si>
  <si>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</si>
  <si>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</si>
  <si>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</si>
  <si>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</si>
  <si>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</si>
  <si>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</si>
  <si>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</si>
  <si>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</si>
  <si>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</si>
  <si>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</si>
  <si>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</si>
  <si>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</si>
  <si>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</si>
  <si>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</si>
  <si>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</si>
  <si>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</si>
  <si>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</si>
  <si>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</si>
  <si>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</si>
  <si>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</si>
  <si>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</si>
  <si>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</si>
  <si>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</si>
  <si>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</si>
  <si>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</si>
  <si>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</si>
  <si>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</si>
  <si>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</si>
  <si>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</si>
  <si>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</si>
  <si>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</si>
  <si>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</si>
  <si>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</si>
  <si>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</si>
  <si>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</si>
  <si>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</si>
  <si>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</si>
  <si>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</si>
  <si>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</si>
  <si>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</si>
  <si>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</si>
  <si>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</si>
  <si>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</si>
  <si>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</si>
  <si>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</si>
  <si>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</si>
  <si>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</si>
  <si>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</si>
  <si>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</si>
  <si>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</si>
  <si>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</si>
  <si>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</si>
  <si>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</si>
  <si>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</si>
  <si>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</si>
  <si>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</si>
  <si>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</si>
  <si>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</si>
  <si>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</si>
  <si>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</si>
  <si>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</si>
  <si>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</si>
  <si>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</si>
  <si>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</si>
  <si>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</si>
  <si>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</si>
  <si>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</si>
  <si>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</si>
  <si>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</si>
  <si>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</si>
  <si>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</si>
  <si>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</si>
  <si>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</si>
  <si>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</si>
  <si>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</si>
  <si>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</si>
  <si>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</si>
  <si>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</si>
  <si>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</si>
  <si>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</si>
  <si>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</si>
  <si>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</si>
  <si>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</si>
  <si>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</si>
  <si>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</si>
  <si>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</si>
  <si>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</si>
  <si>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</si>
  <si>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</si>
  <si>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</si>
  <si>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</si>
  <si>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</si>
  <si>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</si>
  <si>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</si>
  <si>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</si>
  <si>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</si>
  <si>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</si>
  <si>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</si>
  <si>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</si>
  <si>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</si>
  <si>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</si>
  <si>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</si>
  <si>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</si>
  <si>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</si>
  <si>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</si>
  <si>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</si>
  <si>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</si>
  <si>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</si>
  <si>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</si>
  <si>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</si>
  <si>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</si>
  <si>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</si>
  <si>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</si>
  <si>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</si>
  <si>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</si>
  <si>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</si>
  <si>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</si>
  <si>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</si>
  <si>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</si>
  <si>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</si>
  <si>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</si>
  <si>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</si>
  <si>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</si>
  <si>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</si>
  <si>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</si>
  <si>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</si>
  <si>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</si>
  <si>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</si>
  <si>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</si>
  <si>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</si>
  <si>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</si>
  <si>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</si>
  <si>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</si>
  <si>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</si>
  <si>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</si>
  <si>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</si>
  <si>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</si>
  <si>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</si>
  <si>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</si>
  <si>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</si>
  <si>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</si>
  <si>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</si>
  <si>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</si>
  <si>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</si>
  <si>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</si>
  <si>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</si>
  <si>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</si>
  <si>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</si>
  <si>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</si>
  <si>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</si>
  <si>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</si>
  <si>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</si>
  <si>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</si>
  <si>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</si>
  <si>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</si>
  <si>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</si>
  <si>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</si>
  <si>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</si>
  <si>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</si>
  <si>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</si>
  <si>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</si>
  <si>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</si>
  <si>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</si>
  <si>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</si>
  <si>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</si>
  <si>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</si>
  <si>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</si>
  <si>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</si>
  <si>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</si>
  <si>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</si>
  <si>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</si>
  <si>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</si>
  <si>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</si>
  <si>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</si>
  <si>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</si>
  <si>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</si>
  <si>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</si>
  <si>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</si>
  <si>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</si>
  <si>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</si>
  <si>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</si>
  <si>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</si>
  <si>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</si>
  <si>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</si>
  <si>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</si>
  <si>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</si>
  <si>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</si>
  <si>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</si>
  <si>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</si>
  <si>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</si>
  <si>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</si>
  <si>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</si>
  <si>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</si>
  <si>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</si>
  <si>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</si>
  <si>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</si>
  <si>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</si>
  <si>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</si>
  <si>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</si>
  <si>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</si>
  <si>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</si>
  <si>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</si>
  <si>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</si>
  <si>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</si>
  <si>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</si>
  <si>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</si>
  <si>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</si>
  <si>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</si>
  <si>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</si>
  <si>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</si>
  <si>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</si>
  <si>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</si>
  <si>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</si>
  <si>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</si>
  <si>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</si>
  <si>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</si>
  <si>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</si>
  <si>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</si>
  <si>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</si>
  <si>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</si>
  <si>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</si>
  <si>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</si>
  <si>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</si>
  <si>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</si>
  <si>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</si>
  <si>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</si>
  <si>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</si>
  <si>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</si>
  <si>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</si>
  <si>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</si>
  <si>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</si>
  <si>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</si>
  <si>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</si>
  <si>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</si>
  <si>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</si>
  <si>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</si>
  <si>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</si>
  <si>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</si>
  <si>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</si>
  <si>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</si>
  <si>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</si>
  <si>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</si>
  <si>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</si>
  <si>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</si>
  <si>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</si>
  <si>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</si>
  <si>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</si>
  <si>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</si>
  <si>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</si>
  <si>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</si>
  <si>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</si>
  <si>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</si>
  <si>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</si>
  <si>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</si>
  <si>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</si>
  <si>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</si>
  <si>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</si>
  <si>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</si>
  <si>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</si>
  <si>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</si>
  <si>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</si>
  <si>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</si>
  <si>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</si>
  <si>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</si>
  <si>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</si>
  <si>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</si>
  <si>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</si>
  <si>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</si>
  <si>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</si>
  <si>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</si>
  <si>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</si>
  <si>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</si>
  <si>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</si>
  <si>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</si>
  <si>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</si>
  <si>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</si>
  <si>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</si>
  <si>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</si>
  <si>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</si>
  <si>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</si>
  <si>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</si>
  <si>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</si>
  <si>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</si>
  <si>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</si>
  <si>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</si>
  <si>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</si>
  <si>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</si>
  <si>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</si>
  <si>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</si>
  <si>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</si>
  <si>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</si>
  <si>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</si>
  <si>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</si>
  <si>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</si>
  <si>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</si>
  <si>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</si>
  <si>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</si>
  <si>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</si>
  <si>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</si>
  <si>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</si>
  <si>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</si>
  <si>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</si>
  <si>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</si>
  <si>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</si>
  <si>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</si>
  <si>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</si>
  <si>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</si>
  <si>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</si>
  <si>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</si>
  <si>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</si>
  <si>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</si>
  <si>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</si>
  <si>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</si>
  <si>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</si>
  <si>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</si>
  <si>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</si>
  <si>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</si>
  <si>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</si>
  <si>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</si>
  <si>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</si>
  <si>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</si>
  <si>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</si>
  <si>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</si>
  <si>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</si>
  <si>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</si>
  <si>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</si>
  <si>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</si>
  <si>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</si>
  <si>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</si>
  <si>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</si>
  <si>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</si>
  <si>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</si>
  <si>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</si>
  <si>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</si>
  <si>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</si>
  <si>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</si>
  <si>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</si>
  <si>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</si>
  <si>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</si>
  <si>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</si>
  <si>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</si>
  <si>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</si>
  <si>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</si>
  <si>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</si>
  <si>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</si>
  <si>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</si>
  <si>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</si>
  <si>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</si>
  <si>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</si>
  <si>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</si>
  <si>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</si>
  <si>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</si>
  <si>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</si>
  <si>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</si>
  <si>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</si>
  <si>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</si>
  <si>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</si>
  <si>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</si>
  <si>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</si>
  <si>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</si>
  <si>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</si>
  <si>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</si>
  <si>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</si>
  <si>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</si>
  <si>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</si>
  <si>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</si>
  <si>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</si>
  <si>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</si>
  <si>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</si>
  <si>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</si>
  <si>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</si>
  <si>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</si>
  <si>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</si>
  <si>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</si>
  <si>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</si>
  <si>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</si>
  <si>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</si>
  <si>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</si>
  <si>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</si>
  <si>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</si>
  <si>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</si>
  <si>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</si>
  <si>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</si>
  <si>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</si>
  <si>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</si>
  <si>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</si>
  <si>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</si>
  <si>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</si>
  <si>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</si>
  <si>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</si>
  <si>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</si>
  <si>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</si>
  <si>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</si>
  <si>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</si>
  <si>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</si>
  <si>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</si>
  <si>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</si>
  <si>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</si>
  <si>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</si>
  <si>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</si>
  <si>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</si>
  <si>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</si>
  <si>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</si>
  <si>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</si>
  <si>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</si>
  <si>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</si>
  <si>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</si>
  <si>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</si>
  <si>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</si>
  <si>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</si>
  <si>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</si>
  <si>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</si>
  <si>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</si>
  <si>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</si>
  <si>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</si>
  <si>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</si>
  <si>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</si>
  <si>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</si>
  <si>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</si>
  <si>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</si>
  <si>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</si>
  <si>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</si>
  <si>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</si>
  <si>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</si>
  <si>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</si>
  <si>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</si>
  <si>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</si>
  <si>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</si>
  <si>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</si>
  <si>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</si>
  <si>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</si>
  <si>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</si>
  <si>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</si>
  <si>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</si>
  <si>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</si>
  <si>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</si>
  <si>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</si>
  <si>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</si>
  <si>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</si>
  <si>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</si>
  <si>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</si>
  <si>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</si>
  <si>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</si>
  <si>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</si>
  <si>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</si>
  <si>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</si>
  <si>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</si>
  <si>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</si>
  <si>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</si>
  <si>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</si>
  <si>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</si>
  <si>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</si>
  <si>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</si>
  <si>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</si>
  <si>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</si>
  <si>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</si>
  <si>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</si>
  <si>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</si>
  <si>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</si>
  <si>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</si>
  <si>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</si>
  <si>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</si>
  <si>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</si>
  <si>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</si>
  <si>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</si>
  <si>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</si>
  <si>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</si>
  <si>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</si>
  <si>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</si>
  <si>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</si>
  <si>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</si>
  <si>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</si>
  <si>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</si>
  <si>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</si>
  <si>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</si>
  <si>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</si>
  <si>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</si>
  <si>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</si>
  <si>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</si>
  <si>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</si>
  <si>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</si>
  <si>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</si>
  <si>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</si>
  <si>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</si>
  <si>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</si>
  <si>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</si>
  <si>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</si>
  <si>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</si>
  <si>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</si>
  <si>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</si>
  <si>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</si>
  <si>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</si>
  <si>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</si>
  <si>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</si>
  <si>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</si>
  <si>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</si>
  <si>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</si>
  <si>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</si>
  <si>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</si>
  <si>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</si>
  <si>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</si>
  <si>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</si>
  <si>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</si>
  <si>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</si>
  <si>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</si>
  <si>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</si>
  <si>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</si>
  <si>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</si>
  <si>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</si>
  <si>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</si>
  <si>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</si>
  <si>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</si>
  <si>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</si>
  <si>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</si>
  <si>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</si>
  <si>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</si>
  <si>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</si>
  <si>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</si>
  <si>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</si>
  <si>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</si>
  <si>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</si>
  <si>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</si>
  <si>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</si>
  <si>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</si>
  <si>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</si>
  <si>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</si>
  <si>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</si>
  <si>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</si>
  <si>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</si>
  <si>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</si>
  <si>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</si>
  <si>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</si>
  <si>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</si>
  <si>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</si>
  <si>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</si>
  <si>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</si>
  <si>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</si>
  <si>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</si>
  <si>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</si>
  <si>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</si>
  <si>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</si>
  <si>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</si>
  <si>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</si>
  <si>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</si>
  <si>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</si>
  <si>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</si>
  <si>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</si>
  <si>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</si>
  <si>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</si>
  <si>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</si>
  <si>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</si>
  <si>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</si>
  <si>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</si>
  <si>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</si>
  <si>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</si>
  <si>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</si>
  <si>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</si>
  <si>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</si>
  <si>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</si>
  <si>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</si>
  <si>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</si>
  <si>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</si>
  <si>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</si>
  <si>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</si>
  <si>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</si>
  <si>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</si>
  <si>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</si>
  <si>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</si>
  <si>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</si>
  <si>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</si>
  <si>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</si>
  <si>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</si>
  <si>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</si>
  <si>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</si>
  <si>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</si>
  <si>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</si>
  <si>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</si>
  <si>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</si>
  <si>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</si>
  <si>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</si>
  <si>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</si>
  <si>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</si>
  <si>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</si>
  <si>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</si>
  <si>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</si>
  <si>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</si>
  <si>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</si>
  <si>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</si>
  <si>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</si>
  <si>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</si>
  <si>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</si>
  <si>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</si>
  <si>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</si>
  <si>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</si>
  <si>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</si>
  <si>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</si>
  <si>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</si>
  <si>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</si>
  <si>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</si>
  <si>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</si>
  <si>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</si>
  <si>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</si>
  <si>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</si>
  <si>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</si>
  <si>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</si>
  <si>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</si>
  <si>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</si>
  <si>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</si>
  <si>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</si>
  <si>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</si>
  <si>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</si>
  <si>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</si>
  <si>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</si>
  <si>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</si>
  <si>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</si>
  <si>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</si>
  <si>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</si>
  <si>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</si>
  <si>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</si>
  <si>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</si>
  <si>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</si>
  <si>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</si>
  <si>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</si>
  <si>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</si>
  <si>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</si>
  <si>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</si>
  <si>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</si>
  <si>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</si>
  <si>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</si>
  <si>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</si>
  <si>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</si>
  <si>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</si>
  <si>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</si>
  <si>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</si>
  <si>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</si>
  <si>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</si>
  <si>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</si>
  <si>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</si>
  <si>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</si>
  <si>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</si>
  <si>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</si>
  <si>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</si>
  <si>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</si>
  <si>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</si>
  <si>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</si>
  <si>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</si>
  <si>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</si>
  <si>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</si>
  <si>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</si>
  <si>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</si>
  <si>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</si>
  <si>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</si>
  <si>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</si>
  <si>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</si>
  <si>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</si>
  <si>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</si>
  <si>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</si>
  <si>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</si>
  <si>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</si>
  <si>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</si>
  <si>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</si>
  <si>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</si>
  <si>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</si>
  <si>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</si>
  <si>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</si>
  <si>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</si>
  <si>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</si>
  <si>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</si>
  <si>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</si>
  <si>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</si>
  <si>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</si>
  <si>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</si>
  <si>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</si>
  <si>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</si>
  <si>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</si>
  <si>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</si>
  <si>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</si>
  <si>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</si>
  <si>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</si>
  <si>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</si>
  <si>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</si>
  <si>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</si>
  <si>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</si>
  <si>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</si>
  <si>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</si>
  <si>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</si>
  <si>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</si>
  <si>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</si>
  <si>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</si>
  <si>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</si>
  <si>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</si>
  <si>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</si>
  <si>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</si>
  <si>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</si>
  <si>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</si>
  <si>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</si>
  <si>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</si>
  <si>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</si>
  <si>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</si>
  <si>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</si>
  <si>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</si>
  <si>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</si>
  <si>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</si>
  <si>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</si>
  <si>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</si>
  <si>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</si>
  <si>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</si>
  <si>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</si>
  <si>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</si>
  <si>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</si>
  <si>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</si>
  <si>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</si>
  <si>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</si>
  <si>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</si>
  <si>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</si>
  <si>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</si>
  <si>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</si>
  <si>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</si>
  <si>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</si>
  <si>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</si>
  <si>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</si>
  <si>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</si>
  <si>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</si>
  <si>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</si>
  <si>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</si>
  <si>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</si>
  <si>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</si>
  <si>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</si>
  <si>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</si>
  <si>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</si>
  <si>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</si>
  <si>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</si>
  <si>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</si>
  <si>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</si>
  <si>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</si>
  <si>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</si>
  <si>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</si>
  <si>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</si>
  <si>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</si>
  <si>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</si>
  <si>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</si>
  <si>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</si>
  <si>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</si>
  <si>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</si>
  <si>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</si>
  <si>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</si>
  <si>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</si>
  <si>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</si>
  <si>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</si>
  <si>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</si>
  <si>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</si>
  <si>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</si>
  <si>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</si>
  <si>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</si>
  <si>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</si>
  <si>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</si>
  <si>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</si>
  <si>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</si>
  <si>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</si>
  <si>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</si>
  <si>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</si>
  <si>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</si>
  <si>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</si>
  <si>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</si>
  <si>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</si>
  <si>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</si>
  <si>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</si>
  <si>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</si>
  <si>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</si>
  <si>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</si>
  <si>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</si>
  <si>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</si>
  <si>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</si>
  <si>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</si>
  <si>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</si>
  <si>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</si>
  <si>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</si>
  <si>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</si>
  <si>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</si>
  <si>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</si>
  <si>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</si>
  <si>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</si>
  <si>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</si>
  <si>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</si>
  <si>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</si>
  <si>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</si>
  <si>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</si>
  <si>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</si>
  <si>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</si>
  <si>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</si>
  <si>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</si>
  <si>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</si>
  <si>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</si>
  <si>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</si>
  <si>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</si>
  <si>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</si>
  <si>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</si>
  <si>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</si>
  <si>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</si>
  <si>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</si>
  <si>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</si>
  <si>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</si>
  <si>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</si>
  <si>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</si>
  <si>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</si>
  <si>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</si>
  <si>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</si>
  <si>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</si>
  <si>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</si>
  <si>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</si>
  <si>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</si>
  <si>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</si>
  <si>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</si>
  <si>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</si>
  <si>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</si>
  <si>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</si>
  <si>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</si>
  <si>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</si>
  <si>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</si>
  <si>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</si>
  <si>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</si>
  <si>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</si>
  <si>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</si>
  <si>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</si>
  <si>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</si>
  <si>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</si>
  <si>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</si>
  <si>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</si>
  <si>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</si>
  <si>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</si>
  <si>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</si>
  <si>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</si>
  <si>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</si>
  <si>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</si>
  <si>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</si>
  <si>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</si>
  <si>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</si>
  <si>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</si>
  <si>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</si>
  <si>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</si>
  <si>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</si>
  <si>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</si>
  <si>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</si>
  <si>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</si>
  <si>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</si>
  <si>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</si>
  <si>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</si>
  <si>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</si>
  <si>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</si>
  <si>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</si>
  <si>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</si>
  <si>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</si>
  <si>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</si>
  <si>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</si>
  <si>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</si>
  <si>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</si>
  <si>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</si>
  <si>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</si>
  <si>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</si>
  <si>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</si>
  <si>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</si>
  <si>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</si>
  <si>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</si>
  <si>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</si>
  <si>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</si>
  <si>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</si>
  <si>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</si>
  <si>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</si>
  <si>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</si>
  <si>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</si>
  <si>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</si>
  <si>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</si>
  <si>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</si>
  <si>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</si>
  <si>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</si>
  <si>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</si>
  <si>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</si>
  <si>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</si>
  <si>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</si>
  <si>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</si>
  <si>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</si>
  <si>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</si>
  <si>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</si>
  <si>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</si>
  <si>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</si>
  <si>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</si>
  <si>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</si>
  <si>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</si>
  <si>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</si>
  <si>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</si>
  <si>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</si>
  <si>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</si>
  <si>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</si>
  <si>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</si>
  <si>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</si>
  <si>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</si>
  <si>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</si>
  <si>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</si>
  <si>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</si>
  <si>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</si>
  <si>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</si>
  <si>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</si>
  <si>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</si>
  <si>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</si>
  <si>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</si>
  <si>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</si>
  <si>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</si>
  <si>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</si>
  <si>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</si>
  <si>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</si>
  <si>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</si>
  <si>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</si>
  <si>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</si>
  <si>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</si>
  <si>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</si>
  <si>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</si>
  <si>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</si>
  <si>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</si>
  <si>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</si>
  <si>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</si>
  <si>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</si>
  <si>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</si>
  <si>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</si>
  <si>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</si>
  <si>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</si>
  <si>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</si>
  <si>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</si>
  <si>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</si>
  <si>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</si>
  <si>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</si>
  <si>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</si>
  <si>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</si>
  <si>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</si>
  <si>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</si>
  <si>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</si>
  <si>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</si>
  <si>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</si>
  <si>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</si>
  <si>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</si>
  <si>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</si>
  <si>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</si>
  <si>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</si>
  <si>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</si>
  <si>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</si>
  <si>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</si>
  <si>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</si>
  <si>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</si>
  <si>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</si>
  <si>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</si>
  <si>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</si>
  <si>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</si>
  <si>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</si>
  <si>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</si>
  <si>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</si>
  <si>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</si>
  <si>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</si>
  <si>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</si>
  <si>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</si>
  <si>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</si>
  <si>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</si>
  <si>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</si>
  <si>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</si>
  <si>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</si>
  <si>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</si>
  <si>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</si>
  <si>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</si>
  <si>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</si>
  <si>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</si>
  <si>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</si>
  <si>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</si>
  <si>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</si>
  <si>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</si>
  <si>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</si>
  <si>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</si>
  <si>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</si>
  <si>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</si>
  <si>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</si>
  <si>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</si>
  <si>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</si>
  <si>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</si>
  <si>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</si>
  <si>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</si>
  <si>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</si>
  <si>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</si>
  <si>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</si>
  <si>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</si>
  <si>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</si>
  <si>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</si>
  <si>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</si>
  <si>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</si>
  <si>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</si>
  <si>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</si>
  <si>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</si>
  <si>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</si>
  <si>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</si>
  <si>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</si>
  <si>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</si>
  <si>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</si>
  <si>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</si>
  <si>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</si>
  <si>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</si>
  <si>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</si>
  <si>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</si>
  <si>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</si>
  <si>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</si>
  <si>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</si>
  <si>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</si>
  <si>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</si>
  <si>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</si>
  <si>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</si>
  <si>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</si>
  <si>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</si>
  <si>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</si>
  <si>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</si>
  <si>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</si>
  <si>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</si>
  <si>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</si>
  <si>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</si>
  <si>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</si>
  <si>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</si>
  <si>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</si>
  <si>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</si>
  <si>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</si>
  <si>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</si>
  <si>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</si>
  <si>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</si>
  <si>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</si>
  <si>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</si>
  <si>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</si>
  <si>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</si>
  <si>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</si>
  <si>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</si>
  <si>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</si>
  <si>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</si>
  <si>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</si>
  <si>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</si>
  <si>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</si>
  <si>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</si>
  <si>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</si>
  <si>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</si>
  <si>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</si>
  <si>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</si>
  <si>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</si>
  <si>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</si>
  <si>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</si>
  <si>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</si>
  <si>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</si>
  <si>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</si>
  <si>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</si>
  <si>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</si>
  <si>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</si>
  <si>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</si>
  <si>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</si>
  <si>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</si>
  <si>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</si>
  <si>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</si>
  <si>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</si>
  <si>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</si>
  <si>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</si>
  <si>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</si>
  <si>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</si>
  <si>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</si>
  <si>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</si>
  <si>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</si>
  <si>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</si>
  <si>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</si>
  <si>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</si>
  <si>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</si>
  <si>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</si>
  <si>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</si>
  <si>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</si>
  <si>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</si>
  <si>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</si>
  <si>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</si>
  <si>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</si>
  <si>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</si>
  <si>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</si>
  <si>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</si>
  <si>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</si>
  <si>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</si>
  <si>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</si>
  <si>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</si>
  <si>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</si>
  <si>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</si>
  <si>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</si>
  <si>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</si>
  <si>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</si>
  <si>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</si>
  <si>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</si>
  <si>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</si>
  <si>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</si>
  <si>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</si>
  <si>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</si>
  <si>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</si>
  <si>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</si>
  <si>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</si>
  <si>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</si>
  <si>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</si>
  <si>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</si>
  <si>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</si>
  <si>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</si>
  <si>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</si>
  <si>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</si>
  <si>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</si>
  <si>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</si>
  <si>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</si>
  <si>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</si>
  <si>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</si>
  <si>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</si>
  <si>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</si>
  <si>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</si>
  <si>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</si>
  <si>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</si>
  <si>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</si>
  <si>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</si>
  <si>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</si>
  <si>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</si>
  <si>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</si>
  <si>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</si>
  <si>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</si>
  <si>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</si>
  <si>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</si>
  <si>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</si>
  <si>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</si>
  <si>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</si>
  <si>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</si>
  <si>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</si>
  <si>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</si>
  <si>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</si>
  <si>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</si>
  <si>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</si>
  <si>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</si>
  <si>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</si>
  <si>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</si>
  <si>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</si>
  <si>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</si>
  <si>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</si>
  <si>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</si>
  <si>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</si>
  <si>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</si>
  <si>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</si>
  <si>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</si>
  <si>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</si>
  <si>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</si>
  <si>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</si>
  <si>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</si>
  <si>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</si>
  <si>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</si>
  <si>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</si>
  <si>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</si>
  <si>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</si>
  <si>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</si>
  <si>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</si>
  <si>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</si>
  <si>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</si>
  <si>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</si>
  <si>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</si>
  <si>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</si>
  <si>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</si>
  <si>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</si>
  <si>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</si>
  <si>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</si>
  <si>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</si>
  <si>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</si>
  <si>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</si>
  <si>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</si>
  <si>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</si>
  <si>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</si>
  <si>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</si>
  <si>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</si>
  <si>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</si>
  <si>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</si>
  <si>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</si>
  <si>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</si>
  <si>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</si>
  <si>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</si>
  <si>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</si>
  <si>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</si>
  <si>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</si>
  <si>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</si>
  <si>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</si>
  <si>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</si>
  <si>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</si>
  <si>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</si>
  <si>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</si>
  <si>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</si>
  <si>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</si>
  <si>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</si>
  <si>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</si>
  <si>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</si>
  <si>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</si>
  <si>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</si>
  <si>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</si>
  <si>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</si>
  <si>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</si>
  <si>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</si>
  <si>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</si>
  <si>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</si>
  <si>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</si>
  <si>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</si>
  <si>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</si>
  <si>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</si>
  <si>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</si>
  <si>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</si>
  <si>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</si>
  <si>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</si>
  <si>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</si>
  <si>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</si>
  <si>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</si>
  <si>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</si>
  <si>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</si>
  <si>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</si>
  <si>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</si>
  <si>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</si>
  <si>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</si>
  <si>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</si>
  <si>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</si>
  <si>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</si>
  <si>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</si>
  <si>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</si>
  <si>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</si>
  <si>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</si>
  <si>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</si>
  <si>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</si>
  <si>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</si>
  <si>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</si>
  <si>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</si>
  <si>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</si>
  <si>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</si>
  <si>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</si>
  <si>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</si>
  <si>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</si>
  <si>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</si>
  <si>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</si>
  <si>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</si>
  <si>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</si>
  <si>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</si>
  <si>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</si>
  <si>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</si>
  <si>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</si>
  <si>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</si>
  <si>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</si>
  <si>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</si>
  <si>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</si>
  <si>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</si>
  <si>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</si>
  <si>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</si>
  <si>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</si>
  <si>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</si>
  <si>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</si>
  <si>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</si>
  <si>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</si>
  <si>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</si>
  <si>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</si>
  <si>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</si>
  <si>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</si>
  <si>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</si>
  <si>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</si>
  <si>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</si>
  <si>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</si>
  <si>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</si>
  <si>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</si>
  <si>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</si>
  <si>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</si>
  <si>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</si>
  <si>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</si>
  <si>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</si>
  <si>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</si>
  <si>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</si>
  <si>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</si>
  <si>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</si>
  <si>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</si>
  <si>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</si>
  <si>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</si>
  <si>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</si>
  <si>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</si>
  <si>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</si>
  <si>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</si>
  <si>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</si>
  <si>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</si>
  <si>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</si>
  <si>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</si>
  <si>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</si>
  <si>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</si>
  <si>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</si>
  <si>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</si>
  <si>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</si>
  <si>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</si>
  <si>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</si>
  <si>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</si>
  <si>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</si>
  <si>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</si>
  <si>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</si>
  <si>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</si>
  <si>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</si>
  <si>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</si>
  <si>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</si>
  <si>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</si>
  <si>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</si>
  <si>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</si>
  <si>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</si>
  <si>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</si>
  <si>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</si>
  <si>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</si>
  <si>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</si>
  <si>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</si>
  <si>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</si>
  <si>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</si>
  <si>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</si>
  <si>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</si>
  <si>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</si>
  <si>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</si>
  <si>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</si>
  <si>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</si>
  <si>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</si>
  <si>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</si>
  <si>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</si>
  <si>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</si>
  <si>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</si>
  <si>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</si>
  <si>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</si>
  <si>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</si>
  <si>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</si>
  <si>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</si>
  <si>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</si>
  <si>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</si>
  <si>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</si>
  <si>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</si>
  <si>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</si>
  <si>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</si>
  <si>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</si>
  <si>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</si>
  <si>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</si>
  <si>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</si>
  <si>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</si>
  <si>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</si>
  <si>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</si>
  <si>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</si>
  <si>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</si>
  <si>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</si>
  <si>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</si>
  <si>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</si>
  <si>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</si>
  <si>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</si>
  <si>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</si>
  <si>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</si>
  <si>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</si>
  <si>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</si>
  <si>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</si>
  <si>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</si>
  <si>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</si>
  <si>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</si>
  <si>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</si>
  <si>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</si>
  <si>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</si>
  <si>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</si>
  <si>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</si>
  <si>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</si>
  <si>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</si>
  <si>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</si>
  <si>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</si>
  <si>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</si>
  <si>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</si>
  <si>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</si>
  <si>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</si>
  <si>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</si>
  <si>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</si>
  <si>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</si>
  <si>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</si>
  <si>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</si>
  <si>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</si>
  <si>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</si>
  <si>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</si>
  <si>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</si>
  <si>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</si>
  <si>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</si>
  <si>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</si>
  <si>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</si>
  <si>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</si>
  <si>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</si>
  <si>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</si>
  <si>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</si>
  <si>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</si>
  <si>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</si>
  <si>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</si>
  <si>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</si>
  <si>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</si>
  <si>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</si>
  <si>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</si>
  <si>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</si>
  <si>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</si>
  <si>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</si>
  <si>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</si>
  <si>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</si>
  <si>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</si>
  <si>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</si>
  <si>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</si>
  <si>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</si>
  <si>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</si>
  <si>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</si>
  <si>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</si>
  <si>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</si>
  <si>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</si>
  <si>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</si>
  <si>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</si>
  <si>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</si>
  <si>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</si>
  <si>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</si>
  <si>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</si>
  <si>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</si>
  <si>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</si>
  <si>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</si>
  <si>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</si>
  <si>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</si>
  <si>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</si>
  <si>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</si>
  <si>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</si>
  <si>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</si>
  <si>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</si>
  <si>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</si>
  <si>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</si>
  <si>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</si>
  <si>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</si>
  <si>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</si>
  <si>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</si>
  <si>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</si>
  <si>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</si>
  <si>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</si>
  <si>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</si>
  <si>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</si>
  <si>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</si>
  <si>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</si>
  <si>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</si>
  <si>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</si>
  <si>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</si>
  <si>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</si>
  <si>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</si>
  <si>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</si>
  <si>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</si>
  <si>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</si>
  <si>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</si>
  <si>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</si>
  <si>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</si>
  <si>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</si>
  <si>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</si>
  <si>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</si>
  <si>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</si>
  <si>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</si>
  <si>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</si>
  <si>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</si>
  <si>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</si>
  <si>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</si>
  <si>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</si>
  <si>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</si>
  <si>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</si>
  <si>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</si>
  <si>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</si>
  <si>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</si>
  <si>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</si>
  <si>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</si>
  <si>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</si>
  <si>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</si>
  <si>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</si>
  <si>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</si>
  <si>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</si>
  <si>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</si>
  <si>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</si>
  <si>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</si>
  <si>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</si>
  <si>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</si>
  <si>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</si>
  <si>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</si>
  <si>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</si>
  <si>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</si>
  <si>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</si>
  <si>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</si>
  <si>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</si>
  <si>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</si>
  <si>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</si>
  <si>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</si>
  <si>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</si>
  <si>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</si>
  <si>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</si>
  <si>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</si>
  <si>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</si>
  <si>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</si>
  <si>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</si>
  <si>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</si>
  <si>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</si>
  <si>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</si>
  <si>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</si>
  <si>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</si>
  <si>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</si>
  <si>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</si>
  <si>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</si>
  <si>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</si>
  <si>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</si>
  <si>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</si>
  <si>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</si>
  <si>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</si>
  <si>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</si>
  <si>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</si>
  <si>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</si>
  <si>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</si>
  <si>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</si>
  <si>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</si>
  <si>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</si>
  <si>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</si>
  <si>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</si>
  <si>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</si>
  <si>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</si>
  <si>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</si>
  <si>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</si>
  <si>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</si>
  <si>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</si>
  <si>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</si>
  <si>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</si>
  <si>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</si>
  <si>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</si>
  <si>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</si>
  <si>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</si>
  <si>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</si>
  <si>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</si>
  <si>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</si>
  <si>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</si>
  <si>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</si>
  <si>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</si>
  <si>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</si>
  <si>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</si>
  <si>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</si>
  <si>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</si>
  <si>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</si>
  <si>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</si>
  <si>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</si>
  <si>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</si>
  <si>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</si>
  <si>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</si>
  <si>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</si>
  <si>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</si>
  <si>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</si>
  <si>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</si>
  <si>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</si>
  <si>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</si>
  <si>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</si>
  <si>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</si>
  <si>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</si>
  <si>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</si>
  <si>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</si>
  <si>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</si>
  <si>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</si>
  <si>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</si>
  <si>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</si>
  <si>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</si>
  <si>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</si>
  <si>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</si>
  <si>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</si>
  <si>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</si>
  <si>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</si>
  <si>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</si>
  <si>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</si>
  <si>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</si>
  <si>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</si>
  <si>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</si>
  <si>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</si>
  <si>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</si>
  <si>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</si>
  <si>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</si>
  <si>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</si>
  <si>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</si>
  <si>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</si>
  <si>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</si>
  <si>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</si>
  <si>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</si>
  <si>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</si>
  <si>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</si>
  <si>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</si>
  <si>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</si>
  <si>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</si>
  <si>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</si>
  <si>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</si>
  <si>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</si>
  <si>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</si>
  <si>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</si>
  <si>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</si>
  <si>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</si>
  <si>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</si>
  <si>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</si>
  <si>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</si>
  <si>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</si>
  <si>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</si>
  <si>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</si>
  <si>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</si>
  <si>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</si>
  <si>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</si>
  <si>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</si>
  <si>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</si>
  <si>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</si>
  <si>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</si>
  <si>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</si>
  <si>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</si>
  <si>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</si>
  <si>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</si>
  <si>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</si>
  <si>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</si>
  <si>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</si>
  <si>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</si>
  <si>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</si>
  <si>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</si>
  <si>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</si>
  <si>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</si>
  <si>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</si>
  <si>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</si>
  <si>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</si>
  <si>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</si>
  <si>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</si>
  <si>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</si>
  <si>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</si>
  <si>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</si>
  <si>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</si>
  <si>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</si>
  <si>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</si>
  <si>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</si>
  <si>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</si>
  <si>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</si>
  <si>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</si>
  <si>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</si>
  <si>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</si>
  <si>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</si>
  <si>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</si>
  <si>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</si>
  <si>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</si>
  <si>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</si>
  <si>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</si>
  <si>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</si>
  <si>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</si>
  <si>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</si>
  <si>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</si>
  <si>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</si>
  <si>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</si>
  <si>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</si>
  <si>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</si>
  <si>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</si>
  <si>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</si>
  <si>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</si>
  <si>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</si>
  <si>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</si>
  <si>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</si>
  <si>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</si>
  <si>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</si>
  <si>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</si>
  <si>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</si>
  <si>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</si>
  <si>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</si>
  <si>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</si>
  <si>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</si>
  <si>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</si>
  <si>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</si>
  <si>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</si>
  <si>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</si>
  <si>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</si>
  <si>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</si>
  <si>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</si>
  <si>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</si>
  <si>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</si>
  <si>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</si>
  <si>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</si>
  <si>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</si>
  <si>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</si>
  <si>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</si>
  <si>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</si>
  <si>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</si>
  <si>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</si>
  <si>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</si>
  <si>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</si>
  <si>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</si>
  <si>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</si>
  <si>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</si>
  <si>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</si>
  <si>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</si>
  <si>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</si>
  <si>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</si>
  <si>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</si>
  <si>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</si>
  <si>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</si>
  <si>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</si>
  <si>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</si>
  <si>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</si>
  <si>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</si>
  <si>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</si>
  <si>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</si>
  <si>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</si>
  <si>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</si>
  <si>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</si>
  <si>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</si>
  <si>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</si>
  <si>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</si>
  <si>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</si>
  <si>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</si>
  <si>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</si>
  <si>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</si>
  <si>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</si>
  <si>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</si>
  <si>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</si>
  <si>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</si>
  <si>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</si>
  <si>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</si>
  <si>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</si>
  <si>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</si>
  <si>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</si>
  <si>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</si>
  <si>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</si>
  <si>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</si>
  <si>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</si>
  <si>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</si>
  <si>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</si>
  <si>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</si>
  <si>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</si>
  <si>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</si>
  <si>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</si>
  <si>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</si>
  <si>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</si>
  <si>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</si>
  <si>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</si>
  <si>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</si>
  <si>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</si>
  <si>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</si>
  <si>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</si>
  <si>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</si>
  <si>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</si>
  <si>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</si>
  <si>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</si>
  <si>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</si>
  <si>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</si>
  <si>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</si>
  <si>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</si>
  <si>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</si>
  <si>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</si>
  <si>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</si>
  <si>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</si>
  <si>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</si>
  <si>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</si>
  <si>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</si>
  <si>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</si>
  <si>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</si>
  <si>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</si>
  <si>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</si>
  <si>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</si>
  <si>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</si>
  <si>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</si>
  <si>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</si>
  <si>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</si>
  <si>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</si>
  <si>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</si>
  <si>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</si>
  <si>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</si>
  <si>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</si>
  <si>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</si>
  <si>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</si>
  <si>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</si>
  <si>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</si>
  <si>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</si>
  <si>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</si>
  <si>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</si>
  <si>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</si>
  <si>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</si>
  <si>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</si>
  <si>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</si>
  <si>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</si>
  <si>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</si>
  <si>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</si>
  <si>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</si>
  <si>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</si>
  <si>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</si>
  <si>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</si>
  <si>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</si>
  <si>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</si>
  <si>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</si>
  <si>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</si>
  <si>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</si>
  <si>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</si>
  <si>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</si>
  <si>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</si>
  <si>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</si>
  <si>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</si>
  <si>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</si>
  <si>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</si>
  <si>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</si>
  <si>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</si>
  <si>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</si>
  <si>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</si>
  <si>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</si>
  <si>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</si>
  <si>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</si>
  <si>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</si>
  <si>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</si>
  <si>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</si>
  <si>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</si>
  <si>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</si>
  <si>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</si>
  <si>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</si>
  <si>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</si>
  <si>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</si>
  <si>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</si>
  <si>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</si>
  <si>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</si>
  <si>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</si>
  <si>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</si>
  <si>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</si>
  <si>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</si>
  <si>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</si>
  <si>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</si>
  <si>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</si>
  <si>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</si>
  <si>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</si>
  <si>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</si>
  <si>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</si>
  <si>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</si>
  <si>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</si>
  <si>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</si>
  <si>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</si>
  <si>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</si>
  <si>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</si>
  <si>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</si>
  <si>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</si>
  <si>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</si>
  <si>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</si>
  <si>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</si>
  <si>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</si>
  <si>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</si>
  <si>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</si>
  <si>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</si>
  <si>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</si>
  <si>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</si>
  <si>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</si>
  <si>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</si>
  <si>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</si>
  <si>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</si>
  <si>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</si>
  <si>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</si>
  <si>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</si>
  <si>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</si>
  <si>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</si>
  <si>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</si>
  <si>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</si>
  <si>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</si>
  <si>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</si>
  <si>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</si>
  <si>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</si>
  <si>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</si>
  <si>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</si>
  <si>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</si>
  <si>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</si>
  <si>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</si>
  <si>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</si>
  <si>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</si>
  <si>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</si>
  <si>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</si>
  <si>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</si>
  <si>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</si>
  <si>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</si>
  <si>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</si>
  <si>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</si>
  <si>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</si>
  <si>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</si>
  <si>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</si>
  <si>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</si>
  <si>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</si>
  <si>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</si>
  <si>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</si>
  <si>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</si>
  <si>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</si>
  <si>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</si>
  <si>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</si>
  <si>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</si>
  <si>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</si>
  <si>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</si>
  <si>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</si>
  <si>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</si>
  <si>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</si>
  <si>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</si>
  <si>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</si>
  <si>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</si>
  <si>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</si>
  <si>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</si>
  <si>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</si>
  <si>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</si>
  <si>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</si>
  <si>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</si>
  <si>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</si>
  <si>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</si>
  <si>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</si>
  <si>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</si>
  <si>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</si>
  <si>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</si>
  <si>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</si>
  <si>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</si>
  <si>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</si>
  <si>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</si>
  <si>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</si>
  <si>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</si>
  <si>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</si>
  <si>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</si>
  <si>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</si>
  <si>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</si>
  <si>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</si>
  <si>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</si>
  <si>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</si>
  <si>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</si>
  <si>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</si>
  <si>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</si>
  <si>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</si>
  <si>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</si>
  <si>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</si>
  <si>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</si>
  <si>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</si>
  <si>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</si>
  <si>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</si>
  <si>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</si>
  <si>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</si>
  <si>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</si>
  <si>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</si>
  <si>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</si>
  <si>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</si>
  <si>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</si>
  <si>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</si>
  <si>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</si>
  <si>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</si>
  <si>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</si>
  <si>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</si>
  <si>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</si>
  <si>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</si>
  <si>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</si>
  <si>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</si>
  <si>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</si>
  <si>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</si>
  <si>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</si>
  <si>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</si>
  <si>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</si>
  <si>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</si>
  <si>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</si>
  <si>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</si>
  <si>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</si>
  <si>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</si>
  <si>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</si>
  <si>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</si>
  <si>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</si>
  <si>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</si>
  <si>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</si>
  <si>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</si>
  <si>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</si>
  <si>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</si>
  <si>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</si>
  <si>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</si>
  <si>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</si>
  <si>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</si>
  <si>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</si>
  <si>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</si>
  <si>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</si>
  <si>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</si>
  <si>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</si>
  <si>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</si>
  <si>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</si>
  <si>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</si>
  <si>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</si>
  <si>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</si>
  <si>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</si>
  <si>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</si>
  <si>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</si>
  <si>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</si>
  <si>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</si>
  <si>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</si>
  <si>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</si>
  <si>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</si>
  <si>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</si>
  <si>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</si>
  <si>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</si>
  <si>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</si>
  <si>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</si>
  <si>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</si>
  <si>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</si>
  <si>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</si>
  <si>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</si>
  <si>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</si>
  <si>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</si>
  <si>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</si>
  <si>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</si>
  <si>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</si>
  <si>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</si>
  <si>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</si>
  <si>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</si>
  <si>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</si>
  <si>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</si>
  <si>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</si>
  <si>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</si>
  <si>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</si>
  <si>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</si>
  <si>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</si>
  <si>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</si>
  <si>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</si>
  <si>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</si>
  <si>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</si>
  <si>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</si>
  <si>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</si>
  <si>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</si>
  <si>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</si>
  <si>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</si>
  <si>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</si>
  <si>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</si>
  <si>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</si>
  <si>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</si>
  <si>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</si>
  <si>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</si>
  <si>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</si>
  <si>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</si>
  <si>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</si>
  <si>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</si>
  <si>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</si>
  <si>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</si>
  <si>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</si>
  <si>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</si>
  <si>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</si>
  <si>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</si>
  <si>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</si>
  <si>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</si>
  <si>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</si>
  <si>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</si>
  <si>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</si>
  <si>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</si>
  <si>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</si>
  <si>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</si>
  <si>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</si>
  <si>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</si>
  <si>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</si>
  <si>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</si>
  <si>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</si>
  <si>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</si>
  <si>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</si>
  <si>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</si>
  <si>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</si>
  <si>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</si>
  <si>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</si>
  <si>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</si>
  <si>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</si>
  <si>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</si>
  <si>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</si>
  <si>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</si>
  <si>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</si>
  <si>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</si>
  <si>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</si>
  <si>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</si>
  <si>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</si>
  <si>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</si>
  <si>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</si>
  <si>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</si>
  <si>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</si>
  <si>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</si>
  <si>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</si>
  <si>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</si>
  <si>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</si>
  <si>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</si>
  <si>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</si>
  <si>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</si>
  <si>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</si>
  <si>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</si>
  <si>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</si>
  <si>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</si>
  <si>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</si>
  <si>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</si>
  <si>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</si>
  <si>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</si>
  <si>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</si>
  <si>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</si>
  <si>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</si>
  <si>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</si>
  <si>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</si>
  <si>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</si>
  <si>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</si>
  <si>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</si>
  <si>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</si>
  <si>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</si>
  <si>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</si>
  <si>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</si>
  <si>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</si>
  <si>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</si>
  <si>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</si>
  <si>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</si>
  <si>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</si>
  <si>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</si>
  <si>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</si>
  <si>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</si>
  <si>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</si>
  <si>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</si>
  <si>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</si>
  <si>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</si>
  <si>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</si>
  <si>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</si>
  <si>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</si>
  <si>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</si>
  <si>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</si>
  <si>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</si>
  <si>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</si>
  <si>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</si>
  <si>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</si>
  <si>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</si>
  <si>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</si>
  <si>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</si>
  <si>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</si>
  <si>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</si>
  <si>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</si>
  <si>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</si>
  <si>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</si>
  <si>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</si>
  <si>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</si>
  <si>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</si>
  <si>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</si>
  <si>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</si>
  <si>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</si>
  <si>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</si>
  <si>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</si>
  <si>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</si>
  <si>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</si>
  <si>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</si>
  <si>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</si>
  <si>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</si>
  <si>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</si>
  <si>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</si>
  <si>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</si>
  <si>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</si>
  <si>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</si>
  <si>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</si>
  <si>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</si>
  <si>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</si>
  <si>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</si>
  <si>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</si>
  <si>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</si>
  <si>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</si>
  <si>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</si>
  <si>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</si>
  <si>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</si>
  <si>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</si>
  <si>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</si>
  <si>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</si>
  <si>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</si>
  <si>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</si>
  <si>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</si>
  <si>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</si>
  <si>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</si>
  <si>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</si>
  <si>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</si>
  <si>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</si>
  <si>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</si>
  <si>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</si>
  <si>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</si>
  <si>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</si>
  <si>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</si>
  <si>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</si>
  <si>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</si>
  <si>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</si>
  <si>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</si>
  <si>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</si>
  <si>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</si>
  <si>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</si>
  <si>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</si>
  <si>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</si>
  <si>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</si>
  <si>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</si>
  <si>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</si>
  <si>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</si>
  <si>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</si>
  <si>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</si>
  <si>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</si>
  <si>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</si>
  <si>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</si>
  <si>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</si>
  <si>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</si>
  <si>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</si>
  <si>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</si>
  <si>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</si>
  <si>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</si>
  <si>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</si>
  <si>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</si>
  <si>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</si>
  <si>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</si>
  <si>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</si>
  <si>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</si>
  <si>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</si>
  <si>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</si>
  <si>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</si>
  <si>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</si>
  <si>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</si>
  <si>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</si>
  <si>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</si>
  <si>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</si>
  <si>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</si>
  <si>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</si>
  <si>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</si>
  <si>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</si>
  <si>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</si>
  <si>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</si>
  <si>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</si>
  <si>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</si>
  <si>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</si>
  <si>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</si>
  <si>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</si>
  <si>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</si>
  <si>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</si>
  <si>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</si>
  <si>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</si>
  <si>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</si>
  <si>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</si>
  <si>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</si>
  <si>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</si>
  <si>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</si>
  <si>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</si>
  <si>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</si>
  <si>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</si>
  <si>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</si>
  <si>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</si>
  <si>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</si>
  <si>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</si>
  <si>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</si>
  <si>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</si>
  <si>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</si>
  <si>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</si>
  <si>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</si>
  <si>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</si>
  <si>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</si>
  <si>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</si>
  <si>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</si>
  <si>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</si>
  <si>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</si>
  <si>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</si>
  <si>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</si>
  <si>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</si>
  <si>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</si>
  <si>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</si>
  <si>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</si>
  <si>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</si>
  <si>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</si>
  <si>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</si>
  <si>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</si>
  <si>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</si>
  <si>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</si>
  <si>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</si>
  <si>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</si>
  <si>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</si>
  <si>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</si>
  <si>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</si>
  <si>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</si>
  <si>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</si>
  <si>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</si>
  <si>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</si>
  <si>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</si>
  <si>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</si>
  <si>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</si>
  <si>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</si>
  <si>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</si>
  <si>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</si>
  <si>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</si>
  <si>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</si>
  <si>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</si>
  <si>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</si>
  <si>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</si>
  <si>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</si>
  <si>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</si>
  <si>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</si>
  <si>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</si>
  <si>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</si>
  <si>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</si>
  <si>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</si>
  <si>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</si>
  <si>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</si>
  <si>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</si>
  <si>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</si>
  <si>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</si>
  <si>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</si>
  <si>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</si>
  <si>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</si>
  <si>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</si>
  <si>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</si>
  <si>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</si>
  <si>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</si>
  <si>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</si>
  <si>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</si>
  <si>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</si>
  <si>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</si>
  <si>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</si>
  <si>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</si>
  <si>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</si>
  <si>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</si>
  <si>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</si>
  <si>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</si>
  <si>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</si>
  <si>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</si>
  <si>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</si>
  <si>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</si>
  <si>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</si>
  <si>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</si>
  <si>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</si>
  <si>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</si>
  <si>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</si>
  <si>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</si>
  <si>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</si>
  <si>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</si>
  <si>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</si>
  <si>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</si>
  <si>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</si>
  <si>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</si>
  <si>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</si>
  <si>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</si>
  <si>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</si>
  <si>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</si>
  <si>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</si>
  <si>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</si>
  <si>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</si>
  <si>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</si>
  <si>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</si>
  <si>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</si>
  <si>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</si>
  <si>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</si>
  <si>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</si>
  <si>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</si>
  <si>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</si>
  <si>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</si>
  <si>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</si>
  <si>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</si>
  <si>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</si>
  <si>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</si>
  <si>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</si>
  <si>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</si>
  <si>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</si>
  <si>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</si>
  <si>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</si>
  <si>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</si>
  <si>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</si>
  <si>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</si>
  <si>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</si>
  <si>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</si>
  <si>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</si>
  <si>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</si>
  <si>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</si>
  <si>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</si>
  <si>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</si>
  <si>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</si>
  <si>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</si>
  <si>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</si>
  <si>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</si>
  <si>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</si>
  <si>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</si>
  <si>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</si>
  <si>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</si>
  <si>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</si>
  <si>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</si>
  <si>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</si>
  <si>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</si>
  <si>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</si>
  <si>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</si>
  <si>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</si>
  <si>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</si>
  <si>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</si>
  <si>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</si>
  <si>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</si>
  <si>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</si>
  <si>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</si>
  <si>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</si>
  <si>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</si>
  <si>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</si>
  <si>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</si>
  <si>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</si>
  <si>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</si>
  <si>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</si>
  <si>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</si>
  <si>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</si>
  <si>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</si>
  <si>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</si>
  <si>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</si>
  <si>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</si>
  <si>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</si>
  <si>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</si>
  <si>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</si>
  <si>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</si>
  <si>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</si>
  <si>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</si>
  <si>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</si>
  <si>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</si>
  <si>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</si>
  <si>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</si>
  <si>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</si>
  <si>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</si>
  <si>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</si>
  <si>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</si>
  <si>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</si>
  <si>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</si>
  <si>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</si>
  <si>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</si>
  <si>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</si>
  <si>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</si>
  <si>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</si>
  <si>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</si>
  <si>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</si>
  <si>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</si>
  <si>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</si>
  <si>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</si>
  <si>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</si>
  <si>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</si>
  <si>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</si>
  <si>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</si>
  <si>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</si>
  <si>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</si>
  <si>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</si>
  <si>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</si>
  <si>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</si>
  <si>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</si>
  <si>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</si>
  <si>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</si>
  <si>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</si>
  <si>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</si>
  <si>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</si>
  <si>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</si>
  <si>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</si>
  <si>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</si>
  <si>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</si>
  <si>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</si>
  <si>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</si>
  <si>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</si>
  <si>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</si>
  <si>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</si>
  <si>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</si>
  <si>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</si>
  <si>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</si>
  <si>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</si>
  <si>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</si>
  <si>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</si>
  <si>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</si>
  <si>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</si>
  <si>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</si>
  <si>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</si>
  <si>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</si>
  <si>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</si>
  <si>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</si>
  <si>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</si>
  <si>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</si>
  <si>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</si>
  <si>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</si>
  <si>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</si>
  <si>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</si>
  <si>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</si>
  <si>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</si>
  <si>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</si>
  <si>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</si>
  <si>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</si>
  <si>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</si>
  <si>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</si>
  <si>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</si>
  <si>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</si>
  <si>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</si>
  <si>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</si>
  <si>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</si>
  <si>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</si>
  <si>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</si>
  <si>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</si>
  <si>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</si>
  <si>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</si>
  <si>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</si>
  <si>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</si>
  <si>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</si>
  <si>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</si>
  <si>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</si>
  <si>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</si>
  <si>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</si>
  <si>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</si>
  <si>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</si>
  <si>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</si>
  <si>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</si>
  <si>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</si>
  <si>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</si>
  <si>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</si>
  <si>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</si>
  <si>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</si>
  <si>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</si>
  <si>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</si>
  <si>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</si>
  <si>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</si>
  <si>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</si>
  <si>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</si>
  <si>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</si>
  <si>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</si>
  <si>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</si>
  <si>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</si>
  <si>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</si>
  <si>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</si>
  <si>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</si>
  <si>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</si>
  <si>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</si>
  <si>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</si>
  <si>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</si>
  <si>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</si>
  <si>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</si>
  <si>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</si>
  <si>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</si>
  <si>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</si>
  <si>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</si>
  <si>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</si>
  <si>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</si>
  <si>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</si>
  <si>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</si>
  <si>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</si>
  <si>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</si>
  <si>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</si>
  <si>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</si>
  <si>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</si>
  <si>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</si>
  <si>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</si>
  <si>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</si>
  <si>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</si>
  <si>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</si>
  <si>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</si>
  <si>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</si>
  <si>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</si>
  <si>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</si>
  <si>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</si>
  <si>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</si>
  <si>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</si>
  <si>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</si>
  <si>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</si>
  <si>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</si>
  <si>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</si>
  <si>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</si>
  <si>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</si>
  <si>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</si>
  <si>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</si>
  <si>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</si>
  <si>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</si>
  <si>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</si>
  <si>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</si>
  <si>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</si>
  <si>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</si>
  <si>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</si>
  <si>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</si>
  <si>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</si>
  <si>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</si>
  <si>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</si>
  <si>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</si>
  <si>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</si>
  <si>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</si>
  <si>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</si>
  <si>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</si>
  <si>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</si>
  <si>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</si>
  <si>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</si>
  <si>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</si>
  <si>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</si>
  <si>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</si>
  <si>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</si>
  <si>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</si>
  <si>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</si>
  <si>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</si>
  <si>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</si>
  <si>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</si>
  <si>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</si>
  <si>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</si>
  <si>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</si>
  <si>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</si>
  <si>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</si>
  <si>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</si>
  <si>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</si>
  <si>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</si>
  <si>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</si>
  <si>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</si>
  <si>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</si>
  <si>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</si>
  <si>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</si>
  <si>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</si>
  <si>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</si>
  <si>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</si>
  <si>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</si>
  <si>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</si>
  <si>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</si>
  <si>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</si>
  <si>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</si>
  <si>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</si>
  <si>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</si>
  <si>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</si>
  <si>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</si>
  <si>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</si>
  <si>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</si>
  <si>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</si>
  <si>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</si>
  <si>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</si>
  <si>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</si>
  <si>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</si>
  <si>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</si>
  <si>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</si>
  <si>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</si>
  <si>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</si>
  <si>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</si>
  <si>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</si>
  <si>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</si>
  <si>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</si>
  <si>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</si>
  <si>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</si>
  <si>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</si>
  <si>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</si>
  <si>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</si>
  <si>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</si>
  <si>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</si>
  <si>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</si>
  <si>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</si>
  <si>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</si>
  <si>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</si>
  <si>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</si>
  <si>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</si>
  <si>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</si>
  <si>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</si>
  <si>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</si>
  <si>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</si>
  <si>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</si>
  <si>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</si>
  <si>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</si>
  <si>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</si>
  <si>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</si>
  <si>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</si>
  <si>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</si>
  <si>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</si>
  <si>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</si>
  <si>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</si>
  <si>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</si>
  <si>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</si>
  <si>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</si>
  <si>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</si>
  <si>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</si>
  <si>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</si>
  <si>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</si>
  <si>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</si>
  <si>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</si>
  <si>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</si>
  <si>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</si>
  <si>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</si>
  <si>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</si>
  <si>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</si>
  <si>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</si>
  <si>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</si>
  <si>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</si>
  <si>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</si>
  <si>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</si>
  <si>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</si>
  <si>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</si>
  <si>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</si>
  <si>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</si>
  <si>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</si>
  <si>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</si>
  <si>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</si>
  <si>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</si>
  <si>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</si>
  <si>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</si>
  <si>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</si>
  <si>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</si>
  <si>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</si>
  <si>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</si>
  <si>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</si>
  <si>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</si>
  <si>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</si>
  <si>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</si>
  <si>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</si>
  <si>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</si>
  <si>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</si>
  <si>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</si>
  <si>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</si>
  <si>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</si>
  <si>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</si>
  <si>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</si>
  <si>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</si>
  <si>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</si>
  <si>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</si>
  <si>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</si>
  <si>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</si>
  <si>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</si>
  <si>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</si>
  <si>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</si>
  <si>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</si>
  <si>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</si>
  <si>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</si>
  <si>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</si>
  <si>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</si>
  <si>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</si>
  <si>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</si>
  <si>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</si>
  <si>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</si>
  <si>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</si>
  <si>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</si>
  <si>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</si>
  <si>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</si>
  <si>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</si>
  <si>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</si>
  <si>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</si>
  <si>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</si>
  <si>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</si>
  <si>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</si>
  <si>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</si>
  <si>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</si>
  <si>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</si>
  <si>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</si>
  <si>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</si>
  <si>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</si>
  <si>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</si>
  <si>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</si>
  <si>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</si>
  <si>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</si>
  <si>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</si>
  <si>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</si>
  <si>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</si>
  <si>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</si>
  <si>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</si>
  <si>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</si>
  <si>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</si>
  <si>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</si>
  <si>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</si>
  <si>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</si>
  <si>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</si>
  <si>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</si>
  <si>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</si>
  <si>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</si>
  <si>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</si>
  <si>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</si>
  <si>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</si>
  <si>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</si>
  <si>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</si>
  <si>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</si>
  <si>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</si>
  <si>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</si>
  <si>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</si>
  <si>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</si>
  <si>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</si>
  <si>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</si>
  <si>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</si>
  <si>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</si>
  <si>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</si>
  <si>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</si>
  <si>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</si>
  <si>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</si>
  <si>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</si>
  <si>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</si>
  <si>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</si>
  <si>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</si>
  <si>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</si>
  <si>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</si>
  <si>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</si>
  <si>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</si>
  <si>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</si>
  <si>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</si>
  <si>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</si>
  <si>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</si>
  <si>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</si>
  <si>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</si>
  <si>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</si>
  <si>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</si>
  <si>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</si>
  <si>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</si>
  <si>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</si>
  <si>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</si>
  <si>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</si>
  <si>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</si>
  <si>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</si>
  <si>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</si>
  <si>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</si>
  <si>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</si>
  <si>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</si>
  <si>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</si>
  <si>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</si>
  <si>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</si>
  <si>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</si>
  <si>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</si>
  <si>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</si>
  <si>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</si>
  <si>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</si>
  <si>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</si>
  <si>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</si>
  <si>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</si>
  <si>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</si>
  <si>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</si>
  <si>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</si>
  <si>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</si>
  <si>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</si>
  <si>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</si>
  <si>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</si>
  <si>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</si>
  <si>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</si>
  <si>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</si>
  <si>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</si>
  <si>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</si>
  <si>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</si>
  <si>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</si>
  <si>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</si>
  <si>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</si>
  <si>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</si>
  <si>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</si>
  <si>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</si>
  <si>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</si>
  <si>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</si>
  <si>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</si>
  <si>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</si>
  <si>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</si>
  <si>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</si>
  <si>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</si>
  <si>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</si>
  <si>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</si>
  <si>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</si>
  <si>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</si>
  <si>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</si>
  <si>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</si>
  <si>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</si>
  <si>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</si>
  <si>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</si>
  <si>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</si>
  <si>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</si>
  <si>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</si>
  <si>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</si>
  <si>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</si>
  <si>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</si>
  <si>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</si>
  <si>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</si>
  <si>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</si>
  <si>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</si>
  <si>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</si>
  <si>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</si>
  <si>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</si>
  <si>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</si>
  <si>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</si>
  <si>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</si>
  <si>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</si>
  <si>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</si>
  <si>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</si>
  <si>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</si>
  <si>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</si>
  <si>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</si>
  <si>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</si>
  <si>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</si>
  <si>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</si>
  <si>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</si>
  <si>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</si>
  <si>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</si>
  <si>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</si>
  <si>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</si>
  <si>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</si>
  <si>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</si>
  <si>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</si>
  <si>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</si>
  <si>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</si>
  <si>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</si>
  <si>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</si>
  <si>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</si>
  <si>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</si>
  <si>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</si>
  <si>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</si>
  <si>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</si>
  <si>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</si>
  <si>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</si>
  <si>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</si>
  <si>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</si>
  <si>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</si>
  <si>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</si>
  <si>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</si>
  <si>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</si>
  <si>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</si>
  <si>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</si>
  <si>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</si>
  <si>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</si>
  <si>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</si>
  <si>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</si>
  <si>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</si>
  <si>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</si>
  <si>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</si>
  <si>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</si>
  <si>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</si>
  <si>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</si>
  <si>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</si>
  <si>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</si>
  <si>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</si>
  <si>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</si>
  <si>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</si>
  <si>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</si>
  <si>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</si>
  <si>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</si>
  <si>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</si>
  <si>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</si>
  <si>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</si>
  <si>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</si>
  <si>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</si>
  <si>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</si>
  <si>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</si>
  <si>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</si>
  <si>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</si>
  <si>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</si>
  <si>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</si>
  <si>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</si>
  <si>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</si>
  <si>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</si>
  <si>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</si>
  <si>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</si>
  <si>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</si>
  <si>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</si>
  <si>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</si>
  <si>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</si>
  <si>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</si>
  <si>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</si>
  <si>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</si>
  <si>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</si>
  <si>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</si>
  <si>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</si>
  <si>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</si>
  <si>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</si>
  <si>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</si>
  <si>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</si>
  <si>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</si>
  <si>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</si>
  <si>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</si>
  <si>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</si>
  <si>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</si>
  <si>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</si>
  <si>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</si>
  <si>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</si>
  <si>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</si>
  <si>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</si>
  <si>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</si>
  <si>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</si>
  <si>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</si>
  <si>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</si>
  <si>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</si>
  <si>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</si>
  <si>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</si>
  <si>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</si>
  <si>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</si>
  <si>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</si>
  <si>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</si>
  <si>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</si>
  <si>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</si>
  <si>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</si>
  <si>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</si>
  <si>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</si>
  <si>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</si>
  <si>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</si>
  <si>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</si>
  <si>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</si>
  <si>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</si>
  <si>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</si>
  <si>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</si>
  <si>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</si>
  <si>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</si>
  <si>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</si>
  <si>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</si>
  <si>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</si>
  <si>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</si>
  <si>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</si>
  <si>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</si>
  <si>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</si>
  <si>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</si>
  <si>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</si>
  <si>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</si>
  <si>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</si>
  <si>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</si>
  <si>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</si>
  <si>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</si>
  <si>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</si>
  <si>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</si>
  <si>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</si>
  <si>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</si>
  <si>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</si>
  <si>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</si>
  <si>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</si>
  <si>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</si>
  <si>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</si>
  <si>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</si>
  <si>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</si>
  <si>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</si>
  <si>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</si>
  <si>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</si>
  <si>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</si>
  <si>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</si>
  <si>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</si>
  <si>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</si>
  <si>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</si>
  <si>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</si>
  <si>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</si>
  <si>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</si>
  <si>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</si>
  <si>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</si>
  <si>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</si>
  <si>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</si>
  <si>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</si>
  <si>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</si>
  <si>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</si>
  <si>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</si>
  <si>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</si>
  <si>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</si>
  <si>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</si>
  <si>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</si>
  <si>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</si>
  <si>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</si>
  <si>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</si>
  <si>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</si>
  <si>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</si>
  <si>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</si>
  <si>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</si>
  <si>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</si>
  <si>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</si>
  <si>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</si>
  <si>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</si>
  <si>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</si>
  <si>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</si>
  <si>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</si>
  <si>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</si>
  <si>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</si>
  <si>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</si>
  <si>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</si>
  <si>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</si>
  <si>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</si>
  <si>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</si>
  <si>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</si>
  <si>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</si>
  <si>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</si>
  <si>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</si>
  <si>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</si>
  <si>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</si>
  <si>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</si>
  <si>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</si>
  <si>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</si>
  <si>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</si>
  <si>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</si>
  <si>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</si>
  <si>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</si>
  <si>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</si>
  <si>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</si>
  <si>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</si>
  <si>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</si>
  <si>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</si>
  <si>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</si>
  <si>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</si>
  <si>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</si>
  <si>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</si>
  <si>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</si>
  <si>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</si>
  <si>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</si>
  <si>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</si>
  <si>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</si>
  <si>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</si>
  <si>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</si>
  <si>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</si>
  <si>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</si>
  <si>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</si>
  <si>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</si>
  <si>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</si>
  <si>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</si>
  <si>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</si>
  <si>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</si>
  <si>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</si>
  <si>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</si>
  <si>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</si>
  <si>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</si>
  <si>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</si>
  <si>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</si>
  <si>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</si>
  <si>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</si>
  <si>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</si>
  <si>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</si>
  <si>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</si>
  <si>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</si>
  <si>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</si>
  <si>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</si>
  <si>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</si>
  <si>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</si>
  <si>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</si>
  <si>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</si>
  <si>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</si>
  <si>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</si>
  <si>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</si>
  <si>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</si>
  <si>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</si>
  <si>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</si>
  <si>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</si>
  <si>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</si>
  <si>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</si>
  <si>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</si>
  <si>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</si>
  <si>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</si>
  <si>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</si>
  <si>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</si>
  <si>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</si>
  <si>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</si>
  <si>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</si>
  <si>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</si>
  <si>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</si>
  <si>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</si>
  <si>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</si>
  <si>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</si>
  <si>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</si>
  <si>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</si>
  <si>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</si>
  <si>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</si>
  <si>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</si>
  <si>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</si>
  <si>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</si>
  <si>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</si>
  <si>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</si>
  <si>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</si>
  <si>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</si>
  <si>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</si>
  <si>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</si>
  <si>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</si>
  <si>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</si>
  <si>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</si>
  <si>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</si>
  <si>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</si>
  <si>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</si>
  <si>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</si>
  <si>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</si>
  <si>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</si>
  <si>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</si>
  <si>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</si>
  <si>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</si>
  <si>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</si>
  <si>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</si>
  <si>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</si>
  <si>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</si>
  <si>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</si>
  <si>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</si>
  <si>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</si>
  <si>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</si>
  <si>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</si>
  <si>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</si>
  <si>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</si>
  <si>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</si>
  <si>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</si>
  <si>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</si>
  <si>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</si>
  <si>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</si>
  <si>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</si>
  <si>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</si>
  <si>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</si>
  <si>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</si>
  <si>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</si>
  <si>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</si>
  <si>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</si>
  <si>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</si>
  <si>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</si>
  <si>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</si>
  <si>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</si>
  <si>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</si>
  <si>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</si>
  <si>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</si>
  <si>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</si>
  <si>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</si>
  <si>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</si>
  <si>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</si>
  <si>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</si>
  <si>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</si>
  <si>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</si>
  <si>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</si>
  <si>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</si>
  <si>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</si>
  <si>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</si>
  <si>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</si>
  <si>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</si>
  <si>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</si>
  <si>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</si>
  <si>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</si>
  <si>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</si>
  <si>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</si>
  <si>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</si>
  <si>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</si>
  <si>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</si>
  <si>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</si>
  <si>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</si>
  <si>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</si>
  <si>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</si>
  <si>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</si>
  <si>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</si>
  <si>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</si>
  <si>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</si>
  <si>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</si>
  <si>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</si>
  <si>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</si>
  <si>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</si>
  <si>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</si>
  <si>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</si>
  <si>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</si>
  <si>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</si>
  <si>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</si>
  <si>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</si>
  <si>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</si>
  <si>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</si>
  <si>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</si>
  <si>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</si>
  <si>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</si>
  <si>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</si>
  <si>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</si>
  <si>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</si>
  <si>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</si>
  <si>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</si>
  <si>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</si>
  <si>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</si>
  <si>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</si>
  <si>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</si>
  <si>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</si>
  <si>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</si>
  <si>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</si>
  <si>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</si>
  <si>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</si>
  <si>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</si>
  <si>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</si>
  <si>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</si>
  <si>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</si>
  <si>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</si>
  <si>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</si>
  <si>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</si>
  <si>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</si>
  <si>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</si>
  <si>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</si>
  <si>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</si>
  <si>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</si>
  <si>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</si>
  <si>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</si>
  <si>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</si>
  <si>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</si>
  <si>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</si>
  <si>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</si>
  <si>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</si>
  <si>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</si>
  <si>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</si>
  <si>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</si>
  <si>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</si>
  <si>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</si>
  <si>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</si>
  <si>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</si>
  <si>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</si>
  <si>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</si>
  <si>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</si>
  <si>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</si>
  <si>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</si>
  <si>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</si>
  <si>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</si>
  <si>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</si>
  <si>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</si>
  <si>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</si>
  <si>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</si>
  <si>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</si>
  <si>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</si>
  <si>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</si>
  <si>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</si>
  <si>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</si>
  <si>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</si>
  <si>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</si>
  <si>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</si>
  <si>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</si>
  <si>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</si>
  <si>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</si>
  <si>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</si>
  <si>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</si>
  <si>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</si>
  <si>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</si>
  <si>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</si>
  <si>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</si>
  <si>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</si>
  <si>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</si>
  <si>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</si>
  <si>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</si>
  <si>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</si>
  <si>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</si>
  <si>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</si>
  <si>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</si>
  <si>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</si>
  <si>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</si>
  <si>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</si>
  <si>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</si>
  <si>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</si>
  <si>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</si>
  <si>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</si>
  <si>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</si>
  <si>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</si>
  <si>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</si>
  <si>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</si>
  <si>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</si>
  <si>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</si>
  <si>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</si>
  <si>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</si>
  <si>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</si>
  <si>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</si>
  <si>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</si>
  <si>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</si>
  <si>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</si>
  <si>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</si>
  <si>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</si>
  <si>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</si>
  <si>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</si>
  <si>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</si>
  <si>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</si>
  <si>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</si>
  <si>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</si>
  <si>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</si>
  <si>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</si>
  <si>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</si>
  <si>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</si>
  <si>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</si>
  <si>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</si>
  <si>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</si>
  <si>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</si>
  <si>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</si>
  <si>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</si>
  <si>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</si>
  <si>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</si>
  <si>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</si>
  <si>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</si>
  <si>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</si>
  <si>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</si>
  <si>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</si>
  <si>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</si>
  <si>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</si>
  <si>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</si>
  <si>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</si>
  <si>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</si>
  <si>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</si>
  <si>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</si>
  <si>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</si>
  <si>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</si>
  <si>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</si>
  <si>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</si>
  <si>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</si>
  <si>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</si>
  <si>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</si>
  <si>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</si>
  <si>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</si>
  <si>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</si>
  <si>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</si>
  <si>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</si>
  <si>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</si>
  <si>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</si>
  <si>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</si>
  <si>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</si>
  <si>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</si>
  <si>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</si>
  <si>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</si>
  <si>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</si>
  <si>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</si>
  <si>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</si>
  <si>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</si>
  <si>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</si>
  <si>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</si>
  <si>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</si>
  <si>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</si>
  <si>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</si>
  <si>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</si>
  <si>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</si>
  <si>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</si>
  <si>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</si>
  <si>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</si>
  <si>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</si>
  <si>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</si>
  <si>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</si>
  <si>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</si>
  <si>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</si>
  <si>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</si>
  <si>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</si>
  <si>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</si>
  <si>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</si>
  <si>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</si>
  <si>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</si>
  <si>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</si>
  <si>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</si>
  <si>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</si>
  <si>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</si>
  <si>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</si>
  <si>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</si>
  <si>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</si>
  <si>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</si>
  <si>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</si>
  <si>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</si>
  <si>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</si>
  <si>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</si>
  <si>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</si>
  <si>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</si>
  <si>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</si>
  <si>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</si>
  <si>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</si>
  <si>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</si>
  <si>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</si>
  <si>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</si>
  <si>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</si>
  <si>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</si>
  <si>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</si>
  <si>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</si>
  <si>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</si>
  <si>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</si>
  <si>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</si>
  <si>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</si>
  <si>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</si>
  <si>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</si>
  <si>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</si>
  <si>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</si>
  <si>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</si>
  <si>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</si>
  <si>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</si>
  <si>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</si>
  <si>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</si>
  <si>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</si>
  <si>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</si>
  <si>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</si>
  <si>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</si>
  <si>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</si>
  <si>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</si>
  <si>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</si>
  <si>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</si>
  <si>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</si>
  <si>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</si>
  <si>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</si>
  <si>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</si>
  <si>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</si>
  <si>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</si>
  <si>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</si>
  <si>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</si>
  <si>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</si>
  <si>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</si>
  <si>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</si>
  <si>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</si>
  <si>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</si>
  <si>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</si>
  <si>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</si>
  <si>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</si>
  <si>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</si>
  <si>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</si>
  <si>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</si>
  <si>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</si>
  <si>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</si>
  <si>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</si>
  <si>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</si>
  <si>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</si>
  <si>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</si>
  <si>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</si>
  <si>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</si>
  <si>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</si>
  <si>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</si>
  <si>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</si>
  <si>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</si>
  <si>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</si>
  <si>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</si>
  <si>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</si>
  <si>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</si>
  <si>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</si>
  <si>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</si>
  <si>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</si>
  <si>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</si>
  <si>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</si>
  <si>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</si>
  <si>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</si>
  <si>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</si>
  <si>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</si>
  <si>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</si>
  <si>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</si>
  <si>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</si>
  <si>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</si>
  <si>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</si>
  <si>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</si>
  <si>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</si>
  <si>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</si>
  <si>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</si>
  <si>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</si>
  <si>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</si>
  <si>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</si>
  <si>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</si>
  <si>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</si>
  <si>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</si>
  <si>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</si>
  <si>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</si>
  <si>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</si>
  <si>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</si>
  <si>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</si>
  <si>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</si>
  <si>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</si>
  <si>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</si>
  <si>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</si>
  <si>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</si>
  <si>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</si>
  <si>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</si>
  <si>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</si>
  <si>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</si>
  <si>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</si>
  <si>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</si>
  <si>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</si>
  <si>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</si>
  <si>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</si>
  <si>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</si>
  <si>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</si>
  <si>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</si>
  <si>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</si>
  <si>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</si>
  <si>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</si>
  <si>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</si>
  <si>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</si>
  <si>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</si>
  <si>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</si>
  <si>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</si>
  <si>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</si>
  <si>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</si>
  <si>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</si>
  <si>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</si>
  <si>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</si>
  <si>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</si>
  <si>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</si>
  <si>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</si>
  <si>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</si>
  <si>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</si>
  <si>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</si>
  <si>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</si>
  <si>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</si>
  <si>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</si>
  <si>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</si>
  <si>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</si>
  <si>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</si>
  <si>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</si>
  <si>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</si>
  <si>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</si>
  <si>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</si>
  <si>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</si>
  <si>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</si>
  <si>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</si>
  <si>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</si>
  <si>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</si>
  <si>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</si>
  <si>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</si>
  <si>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</si>
  <si>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</si>
  <si>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</si>
  <si>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</si>
  <si>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</si>
  <si>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</si>
  <si>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</si>
  <si>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</si>
  <si>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</si>
  <si>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</si>
  <si>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</si>
  <si>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</si>
  <si>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</si>
  <si>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</si>
  <si>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</si>
  <si>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</si>
  <si>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</si>
  <si>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</si>
  <si>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</si>
  <si>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</si>
  <si>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</si>
  <si>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</si>
  <si>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</si>
  <si>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</si>
  <si>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</si>
  <si>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</si>
  <si>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</si>
  <si>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</si>
  <si>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</si>
  <si>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</si>
  <si>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</si>
  <si>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</si>
  <si>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</si>
  <si>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</si>
  <si>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</si>
  <si>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</si>
  <si>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</si>
  <si>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</si>
  <si>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</si>
  <si>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</si>
  <si>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</si>
  <si>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</si>
  <si>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</si>
  <si>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</si>
  <si>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</si>
  <si>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</si>
  <si>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</si>
  <si>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</si>
  <si>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</si>
  <si>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</si>
  <si>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</si>
  <si>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</si>
  <si>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</si>
  <si>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</si>
  <si>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</si>
  <si>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</si>
  <si>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</si>
  <si>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</si>
  <si>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</si>
  <si>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</si>
  <si>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</si>
  <si>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</si>
  <si>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</si>
  <si>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</si>
  <si>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</si>
  <si>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</si>
  <si>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</si>
  <si>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</si>
  <si>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</si>
  <si>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</si>
  <si>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</si>
  <si>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</si>
  <si>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</si>
  <si>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</si>
  <si>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</si>
  <si>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</si>
  <si>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</si>
  <si>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</si>
  <si>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</si>
  <si>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</si>
  <si>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</si>
  <si>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</si>
  <si>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</si>
  <si>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</si>
  <si>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</si>
  <si>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</si>
  <si>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</si>
  <si>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</si>
  <si>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</si>
  <si>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</si>
  <si>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</si>
  <si>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</si>
  <si>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</si>
  <si>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</si>
  <si>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</si>
  <si>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</si>
  <si>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</si>
  <si>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</si>
  <si>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</si>
  <si>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</si>
  <si>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</si>
  <si>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</si>
  <si>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</si>
  <si>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</si>
  <si>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</si>
  <si>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</si>
  <si>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</si>
  <si>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</si>
  <si>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</si>
  <si>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</si>
  <si>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</si>
  <si>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</si>
  <si>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</si>
  <si>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</si>
  <si>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</si>
  <si>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</si>
  <si>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</si>
  <si>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</si>
  <si>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</si>
  <si>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</si>
  <si>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</si>
  <si>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</si>
  <si>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</si>
  <si>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</si>
  <si>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</si>
  <si>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</si>
  <si>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</si>
  <si>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</si>
  <si>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</si>
  <si>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</si>
  <si>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</si>
  <si>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</si>
  <si>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</si>
  <si>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</si>
  <si>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</si>
  <si>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</si>
  <si>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</si>
  <si>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</si>
  <si>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</si>
  <si>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</si>
  <si>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</si>
  <si>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</si>
  <si>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</si>
  <si>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</si>
  <si>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</si>
  <si>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</si>
  <si>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</si>
  <si>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</si>
  <si>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</si>
  <si>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</si>
  <si>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</si>
  <si>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</si>
  <si>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</si>
  <si>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</si>
  <si>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</si>
  <si>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</si>
  <si>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</si>
  <si>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</si>
  <si>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</si>
  <si>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</si>
  <si>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</si>
  <si>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</si>
  <si>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</si>
  <si>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</si>
  <si>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</si>
  <si>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</si>
  <si>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</si>
  <si>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</si>
  <si>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</si>
  <si>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</si>
  <si>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</si>
  <si>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</si>
  <si>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</si>
  <si>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</si>
  <si>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</si>
  <si>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</si>
  <si>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</si>
  <si>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</si>
  <si>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</si>
  <si>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</si>
  <si>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</si>
  <si>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</si>
  <si>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</si>
  <si>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</si>
  <si>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</si>
  <si>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</si>
  <si>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</si>
  <si>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</si>
  <si>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</si>
  <si>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</si>
  <si>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</si>
  <si>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</si>
  <si>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</si>
  <si>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</si>
  <si>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</si>
  <si>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</si>
  <si>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</si>
  <si>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</si>
  <si>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</si>
  <si>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</si>
  <si>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</si>
  <si>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</si>
  <si>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</si>
  <si>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</si>
  <si>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</si>
  <si>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</si>
  <si>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</si>
  <si>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</si>
  <si>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</si>
  <si>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</si>
  <si>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</si>
  <si>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</si>
  <si>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</si>
  <si>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</si>
  <si>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</si>
  <si>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</si>
  <si>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</si>
  <si>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</si>
  <si>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</si>
  <si>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</si>
  <si>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</si>
  <si>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</si>
  <si>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</si>
  <si>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</si>
  <si>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</si>
  <si>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</si>
  <si>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</si>
  <si>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</si>
  <si>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</si>
  <si>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</si>
  <si>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</si>
  <si>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</si>
  <si>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</si>
  <si>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</si>
  <si>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</si>
  <si>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</si>
  <si>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</si>
  <si>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</si>
  <si>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</si>
  <si>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</si>
  <si>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</si>
  <si>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</si>
  <si>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</si>
  <si>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</si>
  <si>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</si>
  <si>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</si>
  <si>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</si>
  <si>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</si>
  <si>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</si>
  <si>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</si>
  <si>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</si>
  <si>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</si>
  <si>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</si>
  <si>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</si>
  <si>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</si>
  <si>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</si>
  <si>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</si>
  <si>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</si>
  <si>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</si>
  <si>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</si>
  <si>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</si>
  <si>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</si>
  <si>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</si>
  <si>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</si>
  <si>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</si>
  <si>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</si>
  <si>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</si>
  <si>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</si>
  <si>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</si>
  <si>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</si>
  <si>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</si>
  <si>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</si>
  <si>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</si>
  <si>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</si>
  <si>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</si>
  <si>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</si>
  <si>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</si>
  <si>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</si>
  <si>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</si>
  <si>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</si>
  <si>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</si>
  <si>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</si>
  <si>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</si>
  <si>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</si>
  <si>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</si>
  <si>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</si>
  <si>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</si>
  <si>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</si>
  <si>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</si>
  <si>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</si>
  <si>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</si>
  <si>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</si>
  <si>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</si>
  <si>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</si>
  <si>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</si>
  <si>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</si>
  <si>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</si>
  <si>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</si>
  <si>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</si>
  <si>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</si>
  <si>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</si>
  <si>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</si>
  <si>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</si>
  <si>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</si>
  <si>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</si>
  <si>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</si>
  <si>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</si>
  <si>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</si>
  <si>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</si>
  <si>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</si>
  <si>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</si>
  <si>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</si>
  <si>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</si>
  <si>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</si>
  <si>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</si>
  <si>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</si>
  <si>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</si>
  <si>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</si>
  <si>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</si>
  <si>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</si>
  <si>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</si>
  <si>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</si>
  <si>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</si>
  <si>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</si>
  <si>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</si>
  <si>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</si>
  <si>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</si>
  <si>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</si>
  <si>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</si>
  <si>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</si>
  <si>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</si>
  <si>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</si>
  <si>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</si>
  <si>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</si>
  <si>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</si>
  <si>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</si>
  <si>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</si>
  <si>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</si>
  <si>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</si>
  <si>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</si>
  <si>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</si>
  <si>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</si>
  <si>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</si>
  <si>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</si>
  <si>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</si>
  <si>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</si>
  <si>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</si>
  <si>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</si>
  <si>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</si>
  <si>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</si>
  <si>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</si>
  <si>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</si>
  <si>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</si>
  <si>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</si>
  <si>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</si>
  <si>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</si>
  <si>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</si>
  <si>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</si>
  <si>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</si>
  <si>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</si>
  <si>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</si>
  <si>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</si>
  <si>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</si>
  <si>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</si>
  <si>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</si>
  <si>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</si>
  <si>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</si>
  <si>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</si>
  <si>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</si>
  <si>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</si>
  <si>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</si>
  <si>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</si>
  <si>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</si>
  <si>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</si>
  <si>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</si>
  <si>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</si>
  <si>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</si>
  <si>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</si>
  <si>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</si>
  <si>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</si>
  <si>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</si>
  <si>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</si>
  <si>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</si>
  <si>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</si>
  <si>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</si>
  <si>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</si>
  <si>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</si>
  <si>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</si>
  <si>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</si>
  <si>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</si>
  <si>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</si>
  <si>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</si>
  <si>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</si>
  <si>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</si>
  <si>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</si>
  <si>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</si>
  <si>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</si>
  <si>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</si>
  <si>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</si>
  <si>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</si>
  <si>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</si>
  <si>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</si>
  <si>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</si>
  <si>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</si>
  <si>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</si>
  <si>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</si>
  <si>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</si>
  <si>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</si>
  <si>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</si>
  <si>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</si>
  <si>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</si>
  <si>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</si>
  <si>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</si>
  <si>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</si>
  <si>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</si>
  <si>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</si>
  <si>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</si>
  <si>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</si>
  <si>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</si>
  <si>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</si>
  <si>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</si>
  <si>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</si>
  <si>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</si>
  <si>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</si>
  <si>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</si>
  <si>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</si>
  <si>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</si>
  <si>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</si>
  <si>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</si>
  <si>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</si>
  <si>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</si>
  <si>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</si>
  <si>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</si>
  <si>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</si>
  <si>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</si>
  <si>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</si>
  <si>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</si>
  <si>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</si>
  <si>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</si>
  <si>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</si>
  <si>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</si>
  <si>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</si>
  <si>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</si>
  <si>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</si>
  <si>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</si>
  <si>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</si>
  <si>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</si>
  <si>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</si>
  <si>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</si>
  <si>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</si>
  <si>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</si>
  <si>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</si>
  <si>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</si>
  <si>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</si>
  <si>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</si>
  <si>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</si>
  <si>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</si>
  <si>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</si>
  <si>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</si>
  <si>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</si>
  <si>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</si>
  <si>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</si>
  <si>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</si>
  <si>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</si>
  <si>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</si>
  <si>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</si>
  <si>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</si>
  <si>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</si>
  <si>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</si>
  <si>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</si>
  <si>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</si>
  <si>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</si>
  <si>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</si>
  <si>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</si>
  <si>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</si>
  <si>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</si>
  <si>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</si>
  <si>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</si>
  <si>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</si>
  <si>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</si>
  <si>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</si>
  <si>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</si>
  <si>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</si>
  <si>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</si>
  <si>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</si>
  <si>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</si>
  <si>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</si>
  <si>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</si>
  <si>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</si>
  <si>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</si>
  <si>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</si>
  <si>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</si>
  <si>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</si>
  <si>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</si>
  <si>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</si>
  <si>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</si>
  <si>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</si>
  <si>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</si>
  <si>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</si>
  <si>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</si>
  <si>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</si>
  <si>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</si>
  <si>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</si>
  <si>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</si>
  <si>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</si>
  <si>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</si>
  <si>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</si>
  <si>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</si>
  <si>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</si>
  <si>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</si>
  <si>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</si>
  <si>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</si>
  <si>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</si>
  <si>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</si>
  <si>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</si>
  <si>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</si>
  <si>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</si>
  <si>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</si>
  <si>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</si>
  <si>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</si>
  <si>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</si>
  <si>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</si>
  <si>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</si>
  <si>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</si>
  <si>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</si>
  <si>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</si>
  <si>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</si>
  <si>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</si>
  <si>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</si>
  <si>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</si>
  <si>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</si>
  <si>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</si>
  <si>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</si>
  <si>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</si>
  <si>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</si>
  <si>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</si>
  <si>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</si>
  <si>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</si>
  <si>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</si>
  <si>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</si>
  <si>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</si>
  <si>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</si>
  <si>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</si>
  <si>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</si>
  <si>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</si>
  <si>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</si>
  <si>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</si>
  <si>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</si>
  <si>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</si>
  <si>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</si>
  <si>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</si>
  <si>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</si>
  <si>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</si>
  <si>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</si>
  <si>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</si>
  <si>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</si>
  <si>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</si>
  <si>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</si>
  <si>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</si>
  <si>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</si>
  <si>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</si>
  <si>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</si>
  <si>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</si>
  <si>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</si>
  <si>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</si>
  <si>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</si>
  <si>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</si>
  <si>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</si>
  <si>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</si>
  <si>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</si>
  <si>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</si>
  <si>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</si>
  <si>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</si>
  <si>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</si>
  <si>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</si>
  <si>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</si>
  <si>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</si>
  <si>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</si>
  <si>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</si>
  <si>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</si>
  <si>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</si>
  <si>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</si>
  <si>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</si>
  <si>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</si>
  <si>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</si>
  <si>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</si>
  <si>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</si>
  <si>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</si>
  <si>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</si>
  <si>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</si>
  <si>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</si>
  <si>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</si>
  <si>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</si>
  <si>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</si>
  <si>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</si>
  <si>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</si>
  <si>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</si>
  <si>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</si>
  <si>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</si>
  <si>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</si>
  <si>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</si>
  <si>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</si>
  <si>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</si>
  <si>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</si>
  <si>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</si>
  <si>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</si>
  <si>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</si>
  <si>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</si>
  <si>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</si>
  <si>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</si>
  <si>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</si>
  <si>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</si>
  <si>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</si>
  <si>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</si>
  <si>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</si>
  <si>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</si>
  <si>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</si>
  <si>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</si>
  <si>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</si>
  <si>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</si>
  <si>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</si>
  <si>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</si>
  <si>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</si>
  <si>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</si>
  <si>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</si>
  <si>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</si>
  <si>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</si>
  <si>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</si>
  <si>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</si>
  <si>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</si>
  <si>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</si>
  <si>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</si>
  <si>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</si>
  <si>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</si>
  <si>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</si>
  <si>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</si>
  <si>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</si>
  <si>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</si>
  <si>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</si>
  <si>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</si>
  <si>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</si>
  <si>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</si>
  <si>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</si>
  <si>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</si>
  <si>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</si>
  <si>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</si>
  <si>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</si>
  <si>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</si>
  <si>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</si>
  <si>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</si>
  <si>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</si>
  <si>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</si>
  <si>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</si>
  <si>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</si>
  <si>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</si>
  <si>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</si>
  <si>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</si>
  <si>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</si>
  <si>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</si>
  <si>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</si>
  <si>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</si>
  <si>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</si>
  <si>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</si>
  <si>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</si>
  <si>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</si>
  <si>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</si>
  <si>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</si>
  <si>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</si>
  <si>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</si>
  <si>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</si>
  <si>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</si>
  <si>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</si>
  <si>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</si>
  <si>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</si>
  <si>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</si>
  <si>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</si>
  <si>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</si>
  <si>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</si>
  <si>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</si>
  <si>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</si>
  <si>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</si>
  <si>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</si>
  <si>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</si>
  <si>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</si>
  <si>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</si>
  <si>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</si>
  <si>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</si>
  <si>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</si>
  <si>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</si>
  <si>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</si>
  <si>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</si>
  <si>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</si>
  <si>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</si>
  <si>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</si>
  <si>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</si>
  <si>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</si>
  <si>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</si>
  <si>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</si>
  <si>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</si>
  <si>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</si>
  <si>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</si>
  <si>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</si>
  <si>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</si>
  <si>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</si>
  <si>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</si>
  <si>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</si>
  <si>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</si>
  <si>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</si>
  <si>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</si>
  <si>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</si>
  <si>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</si>
  <si>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</si>
  <si>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</si>
  <si>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</si>
  <si>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</si>
  <si>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</si>
  <si>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</si>
  <si>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</si>
  <si>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</si>
  <si>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</si>
  <si>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</si>
  <si>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</si>
  <si>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</si>
  <si>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</si>
  <si>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</si>
  <si>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</si>
  <si>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</si>
  <si>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</si>
  <si>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</si>
  <si>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</si>
  <si>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</si>
  <si>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</si>
  <si>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</si>
  <si>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</si>
  <si>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</si>
  <si>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</si>
  <si>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</si>
  <si>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</si>
  <si>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</si>
  <si>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</si>
  <si>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</si>
  <si>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</si>
  <si>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</si>
  <si>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</si>
  <si>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</si>
  <si>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</si>
  <si>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</si>
  <si>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</si>
  <si>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</si>
  <si>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</si>
  <si>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</si>
  <si>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</si>
  <si>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</si>
  <si>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</si>
  <si>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</si>
  <si>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</si>
  <si>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</si>
  <si>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</si>
  <si>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</si>
  <si>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</si>
  <si>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</si>
  <si>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</si>
  <si>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</si>
  <si>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</si>
  <si>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</si>
  <si>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</si>
  <si>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</si>
  <si>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</si>
  <si>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</si>
  <si>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</si>
  <si>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</si>
  <si>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</si>
  <si>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</si>
  <si>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</si>
  <si>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</si>
  <si>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</si>
  <si>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</si>
  <si>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</si>
  <si>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</si>
  <si>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</si>
  <si>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</si>
  <si>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</si>
  <si>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</si>
  <si>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</si>
  <si>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</si>
  <si>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</si>
  <si>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</si>
  <si>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</si>
  <si>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</si>
  <si>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</si>
  <si>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</si>
  <si>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</si>
  <si>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</si>
  <si>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</si>
  <si>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</si>
  <si>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</si>
  <si>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</si>
  <si>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</si>
  <si>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</si>
  <si>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</si>
  <si>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</si>
  <si>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</si>
  <si>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</si>
  <si>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</si>
  <si>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</si>
  <si>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</si>
  <si>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</si>
  <si>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</si>
  <si>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</si>
  <si>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</si>
  <si>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</si>
  <si>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</si>
  <si>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</si>
  <si>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</si>
  <si>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</si>
  <si>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</si>
  <si>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</si>
  <si>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</si>
  <si>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</si>
  <si>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</si>
  <si>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</si>
  <si>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</si>
  <si>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</si>
  <si>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</si>
  <si>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</si>
  <si>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</si>
  <si>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</si>
  <si>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</si>
  <si>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</si>
  <si>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</si>
  <si>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</si>
  <si>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</si>
  <si>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</si>
  <si>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</si>
  <si>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</si>
  <si>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</si>
  <si>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</si>
  <si>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</si>
  <si>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</si>
  <si>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</si>
  <si>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</si>
  <si>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</si>
  <si>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</si>
  <si>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</si>
  <si>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</si>
  <si>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</si>
  <si>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</si>
  <si>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</si>
  <si>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</si>
  <si>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</si>
  <si>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</si>
  <si>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</si>
  <si>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</si>
  <si>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</si>
  <si>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</si>
  <si>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</si>
  <si>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</si>
  <si>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</si>
  <si>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</si>
  <si>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</si>
  <si>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</si>
  <si>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</si>
  <si>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</si>
  <si>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</si>
  <si>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</si>
  <si>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</si>
  <si>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</si>
  <si>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</si>
  <si>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</si>
  <si>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</si>
  <si>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</si>
  <si>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</si>
  <si>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</si>
  <si>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</si>
  <si>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</si>
  <si>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</si>
  <si>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</si>
  <si>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</si>
  <si>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</si>
  <si>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</si>
  <si>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</si>
  <si>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</si>
  <si>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</si>
  <si>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</si>
  <si>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</si>
  <si>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</si>
  <si>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</si>
  <si>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</si>
  <si>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</si>
  <si>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</si>
  <si>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</si>
  <si>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</si>
  <si>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</si>
  <si>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</si>
  <si>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</si>
  <si>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</si>
  <si>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</si>
  <si>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</si>
  <si>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</si>
  <si>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</si>
  <si>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</si>
  <si>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</si>
  <si>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</si>
  <si>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</si>
  <si>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</si>
  <si>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</si>
  <si>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</si>
  <si>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</si>
  <si>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</si>
  <si>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</si>
  <si>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</si>
  <si>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</si>
  <si>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</si>
  <si>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</si>
  <si>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</si>
  <si>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</si>
  <si>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</si>
  <si>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</si>
  <si>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</si>
  <si>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</si>
  <si>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</si>
  <si>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</si>
  <si>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</si>
  <si>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</si>
  <si>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</si>
  <si>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</si>
  <si>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</si>
  <si>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</si>
  <si>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</si>
  <si>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</si>
  <si>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</si>
  <si>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</si>
  <si>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</si>
  <si>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</si>
  <si>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</si>
  <si>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</si>
  <si>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</si>
  <si>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</si>
  <si>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</si>
  <si>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</si>
  <si>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</si>
  <si>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</si>
  <si>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</si>
  <si>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</si>
  <si>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</si>
  <si>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</si>
  <si>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</si>
  <si>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</si>
  <si>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</si>
  <si>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</si>
  <si>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</si>
  <si>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</si>
  <si>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</si>
  <si>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</si>
  <si>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</si>
  <si>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</si>
  <si>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</si>
  <si>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</si>
  <si>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</si>
  <si>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</si>
  <si>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</si>
  <si>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</si>
  <si>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</si>
  <si>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</si>
  <si>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</si>
  <si>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</si>
  <si>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</si>
  <si>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</si>
  <si>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</si>
  <si>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</si>
  <si>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</si>
  <si>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</si>
  <si>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</si>
  <si>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</si>
  <si>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</si>
  <si>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</si>
  <si>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</si>
  <si>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</si>
  <si>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</si>
  <si>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</si>
  <si>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</si>
  <si>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</si>
  <si>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</si>
  <si>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</si>
  <si>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</si>
  <si>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</si>
  <si>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</si>
  <si>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</si>
  <si>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</si>
  <si>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</si>
  <si>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</si>
  <si>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</si>
  <si>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</si>
  <si>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</si>
  <si>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</si>
  <si>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</si>
  <si>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</si>
  <si>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</si>
  <si>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</si>
  <si>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</si>
  <si>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</si>
  <si>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</si>
  <si>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</si>
  <si>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</si>
  <si>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</si>
  <si>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</si>
  <si>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</si>
  <si>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</si>
  <si>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</si>
  <si>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</si>
  <si>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</si>
  <si>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</si>
  <si>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</si>
  <si>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</si>
  <si>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</si>
  <si>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</si>
  <si>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</si>
  <si>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</si>
  <si>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</si>
  <si>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</si>
  <si>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</si>
  <si>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</si>
  <si>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</si>
  <si>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</si>
  <si>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</si>
  <si>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</si>
  <si>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</si>
  <si>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</si>
  <si>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</si>
  <si>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</si>
  <si>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</si>
  <si>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</si>
  <si>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</si>
  <si>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</si>
  <si>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</si>
  <si>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</si>
  <si>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</si>
  <si>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</si>
  <si>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</si>
  <si>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</si>
  <si>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</si>
  <si>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</si>
  <si>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</si>
  <si>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</si>
  <si>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</si>
  <si>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</si>
  <si>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</si>
  <si>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</si>
  <si>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</si>
  <si>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</si>
  <si>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</si>
  <si>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</si>
  <si>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</si>
  <si>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</si>
  <si>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</si>
  <si>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</si>
  <si>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</si>
  <si>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</si>
  <si>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</si>
  <si>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</si>
  <si>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</si>
  <si>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</si>
  <si>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</si>
  <si>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</si>
  <si>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</si>
  <si>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</si>
  <si>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</si>
  <si>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</si>
  <si>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</si>
  <si>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</si>
  <si>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</si>
  <si>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</si>
  <si>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</si>
  <si>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</si>
  <si>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</si>
  <si>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</si>
  <si>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</si>
  <si>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</si>
  <si>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</si>
  <si>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</si>
  <si>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</si>
  <si>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</si>
  <si>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</si>
  <si>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</si>
  <si>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</si>
  <si>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</si>
  <si>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</si>
  <si>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</si>
  <si>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</si>
  <si>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</si>
  <si>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</si>
  <si>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</si>
  <si>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</si>
  <si>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</si>
  <si>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</si>
  <si>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</si>
  <si>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</si>
  <si>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</si>
  <si>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</si>
  <si>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</si>
  <si>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</si>
  <si>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</si>
  <si>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</si>
  <si>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</si>
  <si>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</si>
  <si>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</si>
  <si>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</si>
  <si>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</si>
  <si>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</si>
  <si>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</si>
  <si>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</si>
  <si>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</si>
  <si>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</si>
  <si>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</si>
  <si>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</si>
  <si>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</si>
  <si>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</si>
  <si>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</si>
  <si>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</si>
  <si>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</si>
  <si>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</si>
  <si>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</si>
  <si>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</si>
  <si>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</si>
  <si>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</si>
  <si>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</si>
  <si>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</si>
  <si>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</si>
  <si>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</si>
  <si>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</si>
  <si>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</si>
  <si>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</si>
  <si>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</si>
  <si>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</si>
  <si>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</si>
  <si>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</si>
  <si>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</si>
  <si>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</si>
  <si>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</si>
  <si>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</si>
  <si>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</si>
  <si>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</si>
  <si>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</si>
  <si>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</si>
  <si>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</si>
  <si>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</si>
  <si>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</si>
  <si>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</si>
  <si>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</si>
  <si>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</si>
  <si>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</si>
  <si>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</si>
  <si>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</si>
  <si>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</si>
  <si>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</si>
  <si>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</si>
  <si>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</si>
  <si>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</si>
  <si>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</si>
  <si>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</si>
  <si>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</si>
  <si>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</si>
  <si>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</si>
  <si>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</si>
  <si>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</si>
  <si>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</si>
  <si>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</si>
  <si>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</si>
  <si>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</si>
  <si>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</si>
  <si>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</si>
  <si>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</si>
  <si>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</si>
  <si>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</si>
  <si>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</si>
  <si>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</si>
  <si>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</si>
  <si>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</si>
  <si>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</si>
  <si>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</si>
  <si>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</si>
  <si>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</si>
  <si>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</si>
  <si>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</si>
  <si>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</si>
  <si>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</si>
  <si>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</si>
  <si>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</si>
  <si>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</si>
  <si>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</si>
  <si>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</si>
  <si>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</si>
  <si>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</si>
  <si>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</si>
  <si>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</si>
  <si>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</si>
  <si>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</si>
  <si>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</si>
  <si>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</si>
  <si>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</si>
  <si>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</si>
  <si>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</si>
  <si>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</si>
  <si>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</si>
  <si>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</si>
  <si>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</si>
  <si>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</si>
  <si>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</si>
  <si>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</si>
  <si>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</si>
  <si>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</si>
  <si>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</si>
  <si>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</si>
  <si>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</si>
  <si>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</si>
  <si>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</si>
  <si>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</si>
  <si>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</si>
  <si>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</si>
  <si>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</si>
  <si>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</si>
  <si>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</si>
  <si>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</si>
  <si>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</si>
  <si>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</si>
  <si>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</si>
  <si>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</si>
  <si>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</si>
  <si>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</si>
  <si>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</si>
  <si>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</si>
  <si>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</si>
  <si>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</si>
  <si>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</si>
  <si>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</si>
  <si>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</si>
  <si>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</si>
  <si>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</si>
  <si>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</si>
  <si>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</si>
  <si>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</si>
  <si>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</si>
  <si>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</si>
  <si>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</si>
  <si>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</si>
  <si>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</si>
  <si>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</si>
  <si>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</si>
  <si>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</si>
  <si>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</si>
  <si>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</si>
  <si>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</si>
  <si>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</si>
  <si>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</si>
  <si>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</si>
  <si>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</si>
  <si>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</si>
  <si>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</si>
  <si>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</si>
  <si>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</si>
  <si>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</si>
  <si>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</si>
  <si>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</si>
  <si>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</si>
  <si>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</si>
  <si>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</si>
  <si>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</si>
  <si>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</si>
  <si>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</si>
  <si>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</si>
  <si>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</si>
  <si>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</si>
  <si>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</si>
  <si>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</si>
  <si>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</si>
  <si>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</si>
  <si>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</si>
  <si>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</si>
  <si>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</si>
  <si>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</si>
  <si>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</si>
  <si>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</si>
  <si>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</si>
  <si>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</si>
  <si>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</si>
  <si>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</si>
  <si>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</si>
  <si>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</si>
  <si>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</si>
  <si>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</si>
  <si>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</si>
  <si>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</si>
  <si>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</si>
  <si>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</si>
  <si>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</si>
  <si>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</si>
  <si>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</si>
  <si>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</si>
  <si>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</si>
  <si>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</si>
  <si>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</si>
  <si>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</si>
  <si>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</si>
  <si>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</si>
  <si>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</si>
  <si>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</si>
  <si>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</si>
  <si>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</si>
  <si>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</si>
  <si>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</si>
  <si>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</si>
  <si>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</si>
  <si>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</si>
  <si>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</si>
  <si>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</si>
  <si>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</si>
  <si>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</si>
  <si>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</si>
  <si>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</si>
  <si>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</si>
  <si>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</si>
  <si>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</si>
  <si>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</si>
  <si>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</si>
  <si>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</si>
  <si>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</si>
  <si>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</si>
  <si>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</si>
  <si>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</si>
  <si>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</si>
  <si>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</si>
  <si>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</si>
  <si>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</si>
  <si>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</si>
  <si>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</si>
  <si>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</si>
  <si>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</si>
  <si>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</si>
  <si>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</si>
  <si>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</si>
  <si>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</si>
  <si>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</si>
  <si>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</si>
  <si>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</si>
  <si>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</si>
  <si>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</si>
  <si>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</si>
  <si>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</si>
  <si>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</si>
  <si>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</si>
  <si>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</si>
  <si>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</si>
  <si>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</si>
  <si>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</si>
  <si>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</si>
  <si>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</si>
  <si>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</si>
  <si>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</si>
  <si>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</si>
  <si>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</si>
  <si>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</si>
  <si>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</si>
  <si>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</si>
  <si>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</si>
  <si>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</si>
  <si>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</si>
  <si>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</si>
  <si>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</si>
  <si>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</si>
  <si>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</si>
  <si>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</si>
  <si>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</si>
  <si>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</si>
  <si>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</si>
  <si>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</si>
  <si>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</si>
  <si>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</si>
  <si>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</si>
  <si>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</si>
  <si>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</si>
  <si>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</si>
  <si>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</si>
  <si>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</si>
  <si>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</si>
  <si>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</si>
  <si>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</si>
  <si>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</si>
  <si>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</si>
  <si>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</si>
  <si>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</si>
  <si>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</si>
  <si>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</si>
  <si>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</si>
  <si>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</si>
  <si>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</si>
  <si>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</si>
  <si>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</si>
  <si>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</si>
  <si>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</si>
  <si>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</si>
  <si>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</si>
  <si>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</si>
  <si>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</si>
  <si>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</si>
  <si>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</si>
  <si>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</si>
  <si>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</si>
  <si>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</si>
  <si>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</si>
  <si>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</si>
  <si>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</si>
  <si>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</si>
  <si>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</si>
  <si>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</si>
  <si>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</si>
  <si>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</si>
  <si>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</si>
  <si>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</si>
  <si>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</si>
  <si>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</si>
  <si>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</si>
  <si>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</si>
  <si>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</si>
  <si>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</si>
  <si>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</si>
  <si>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</si>
  <si>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</si>
  <si>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</si>
  <si>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</si>
  <si>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</si>
  <si>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</si>
  <si>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</si>
  <si>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</si>
  <si>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</si>
  <si>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</si>
  <si>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</si>
  <si>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</si>
  <si>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</si>
  <si>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</si>
  <si>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</si>
  <si>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</si>
  <si>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</si>
  <si>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</si>
  <si>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</si>
  <si>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</si>
  <si>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</si>
  <si>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</si>
  <si>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</si>
  <si>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</si>
  <si>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</si>
  <si>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</si>
  <si>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</si>
  <si>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</si>
  <si>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</si>
  <si>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</si>
  <si>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</si>
  <si>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</si>
  <si>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</si>
  <si>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</si>
  <si>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</si>
  <si>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</si>
  <si>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</si>
  <si>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</si>
  <si>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</si>
  <si>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</si>
  <si>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</si>
  <si>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</si>
  <si>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</si>
  <si>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</si>
  <si>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</si>
  <si>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</si>
  <si>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</si>
  <si>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</si>
  <si>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</si>
  <si>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</si>
  <si>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</si>
  <si>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</si>
  <si>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</si>
  <si>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</si>
  <si>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</si>
  <si>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</si>
  <si>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</si>
  <si>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</si>
  <si>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</si>
  <si>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</si>
  <si>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</si>
  <si>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</si>
  <si>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</si>
  <si>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</si>
  <si>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</si>
  <si>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</si>
  <si>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</si>
  <si>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</si>
  <si>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</si>
  <si>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</si>
  <si>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</si>
  <si>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</si>
  <si>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</si>
  <si>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</si>
  <si>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</si>
  <si>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</si>
  <si>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</si>
  <si>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</si>
  <si>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</si>
  <si>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</si>
  <si>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</si>
  <si>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</si>
  <si>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</si>
  <si>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</si>
  <si>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</si>
  <si>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</si>
  <si>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</si>
  <si>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</si>
  <si>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</si>
  <si>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</si>
  <si>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</si>
  <si>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</si>
  <si>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</si>
  <si>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</si>
  <si>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</si>
  <si>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</si>
  <si>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</si>
  <si>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</si>
  <si>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</si>
  <si>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</si>
  <si>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</si>
  <si>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</si>
  <si>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</si>
  <si>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</si>
  <si>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</si>
  <si>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</si>
  <si>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</si>
  <si>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</si>
  <si>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</si>
  <si>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</si>
  <si>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</si>
  <si>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</si>
  <si>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</si>
  <si>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</si>
  <si>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</si>
  <si>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</si>
  <si>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</si>
  <si>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</si>
  <si>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</si>
  <si>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</si>
  <si>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</si>
  <si>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</si>
  <si>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</si>
  <si>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</si>
  <si>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</si>
  <si>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</si>
  <si>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</si>
  <si>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</si>
  <si>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</si>
  <si>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</si>
  <si>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</si>
  <si>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</si>
  <si>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</si>
  <si>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</si>
  <si>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</si>
  <si>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</si>
  <si>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</si>
  <si>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</si>
  <si>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</si>
  <si>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</si>
  <si>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</si>
  <si>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</si>
  <si>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</si>
  <si>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</si>
  <si>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</si>
  <si>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</si>
  <si>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</si>
  <si>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</si>
  <si>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</si>
  <si>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</si>
  <si>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</si>
  <si>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</si>
  <si>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</si>
  <si>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</si>
  <si>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</si>
  <si>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</si>
  <si>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</si>
  <si>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</si>
  <si>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</si>
  <si>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</si>
  <si>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</si>
  <si>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</si>
  <si>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</si>
  <si>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</si>
  <si>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</si>
  <si>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</si>
  <si>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</si>
  <si>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</si>
  <si>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</si>
  <si>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</si>
  <si>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</si>
  <si>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</si>
  <si>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</si>
  <si>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</si>
  <si>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</si>
  <si>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</si>
  <si>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</si>
  <si>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</si>
  <si>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</si>
  <si>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</si>
  <si>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</si>
  <si>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</si>
  <si>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</si>
  <si>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</si>
  <si>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</si>
  <si>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</si>
  <si>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</si>
  <si>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</si>
  <si>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</si>
  <si>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</si>
  <si>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</si>
  <si>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</si>
  <si>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</si>
  <si>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</si>
  <si>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</si>
  <si>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</si>
  <si>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</si>
  <si>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</si>
  <si>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</si>
  <si>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</si>
  <si>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</si>
  <si>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</si>
  <si>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</si>
  <si>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</si>
  <si>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</si>
  <si>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</si>
  <si>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</si>
  <si>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</si>
  <si>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</si>
  <si>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</si>
  <si>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</si>
  <si>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</si>
  <si>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</si>
  <si>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</si>
  <si>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</si>
  <si>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</si>
  <si>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</si>
  <si>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</si>
  <si>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</si>
  <si>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</si>
  <si>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</si>
  <si>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</si>
  <si>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</si>
  <si>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</si>
  <si>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</si>
  <si>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</si>
  <si>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</si>
  <si>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</si>
  <si>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</si>
  <si>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</si>
  <si>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</si>
  <si>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</si>
  <si>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</si>
  <si>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</si>
  <si>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</si>
  <si>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</si>
  <si>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</si>
  <si>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</si>
  <si>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</si>
  <si>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</si>
  <si>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</si>
  <si>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</si>
  <si>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</si>
  <si>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</si>
  <si>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</si>
  <si>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</si>
  <si>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</si>
  <si>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</si>
  <si>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</si>
  <si>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</si>
  <si>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</si>
  <si>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</si>
  <si>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</si>
  <si>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</si>
  <si>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</si>
  <si>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</si>
  <si>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</si>
  <si>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</si>
  <si>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</si>
  <si>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</si>
  <si>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</si>
  <si>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</si>
  <si>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</si>
  <si>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</si>
  <si>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</si>
  <si>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</si>
  <si>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</si>
  <si>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</si>
  <si>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</si>
  <si>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</si>
  <si>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</si>
  <si>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</si>
  <si>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</si>
  <si>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</si>
  <si>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</si>
  <si>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</si>
  <si>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</si>
  <si>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</si>
  <si>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</si>
  <si>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</si>
  <si>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</si>
  <si>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</si>
  <si>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</si>
  <si>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</si>
  <si>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</si>
  <si>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</si>
  <si>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</si>
  <si>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</si>
  <si>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</si>
  <si>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</si>
  <si>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</si>
  <si>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</si>
  <si>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</si>
  <si>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</si>
  <si>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</si>
  <si>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</si>
  <si>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</si>
  <si>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</si>
  <si>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</si>
  <si>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</si>
  <si>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</si>
  <si>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</si>
  <si>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</si>
  <si>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</si>
  <si>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</si>
  <si>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</si>
  <si>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</si>
  <si>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</si>
  <si>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</si>
  <si>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</si>
  <si>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</si>
  <si>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</si>
  <si>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</si>
  <si>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</si>
  <si>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</si>
  <si>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</si>
  <si>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</si>
  <si>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</si>
  <si>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</si>
  <si>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</si>
  <si>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</si>
  <si>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</si>
  <si>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</si>
  <si>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</si>
  <si>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</si>
  <si>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</si>
  <si>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</si>
  <si>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</si>
  <si>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</si>
  <si>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</si>
  <si>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</si>
  <si>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</si>
  <si>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</si>
  <si>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</si>
  <si>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</si>
  <si>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</si>
  <si>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</si>
  <si>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</si>
  <si>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</si>
  <si>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</si>
  <si>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</si>
  <si>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</si>
  <si>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</si>
  <si>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</si>
  <si>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</si>
  <si>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</si>
  <si>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</si>
  <si>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</si>
  <si>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</si>
  <si>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</si>
  <si>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</si>
  <si>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</si>
  <si>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</si>
  <si>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</si>
  <si>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</si>
  <si>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</si>
  <si>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</si>
  <si>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</si>
  <si>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</si>
  <si>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</si>
  <si>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</si>
  <si>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</si>
  <si>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</si>
  <si>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</si>
  <si>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</si>
  <si>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</si>
  <si>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</si>
  <si>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</si>
  <si>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</si>
  <si>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</si>
  <si>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</si>
  <si>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</si>
  <si>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</si>
  <si>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</si>
  <si>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</si>
  <si>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</si>
  <si>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</si>
  <si>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</si>
  <si>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</si>
  <si>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</si>
  <si>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</si>
  <si>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</si>
  <si>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</si>
  <si>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</si>
  <si>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</si>
  <si>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</si>
  <si>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</si>
  <si>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</si>
  <si>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</si>
  <si>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</si>
  <si>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</si>
  <si>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</si>
  <si>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</si>
  <si>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</si>
  <si>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</si>
  <si>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</si>
  <si>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</si>
  <si>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</si>
  <si>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</si>
  <si>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</si>
  <si>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</si>
  <si>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</si>
  <si>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</si>
  <si>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</si>
  <si>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</si>
  <si>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</si>
  <si>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</si>
  <si>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</si>
  <si>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</si>
  <si>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</si>
  <si>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</si>
  <si>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</si>
  <si>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</si>
  <si>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</si>
  <si>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</si>
  <si>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</si>
  <si>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</si>
  <si>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</si>
  <si>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</si>
  <si>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</si>
  <si>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</si>
  <si>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</si>
  <si>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</si>
  <si>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</si>
  <si>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</si>
  <si>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</si>
  <si>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</si>
  <si>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</si>
  <si>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</si>
  <si>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</si>
  <si>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</si>
  <si>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</si>
  <si>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</si>
  <si>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</si>
  <si>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</si>
  <si>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</si>
  <si>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</si>
  <si>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</si>
  <si>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</si>
  <si>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</si>
  <si>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</si>
  <si>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</si>
  <si>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</si>
  <si>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</si>
  <si>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</si>
  <si>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</si>
  <si>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</si>
  <si>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</si>
  <si>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</si>
  <si>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</si>
  <si>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</si>
  <si>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</si>
  <si>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</si>
  <si>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</si>
  <si>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</si>
  <si>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</si>
  <si>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</si>
  <si>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</si>
  <si>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</si>
  <si>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</si>
  <si>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</si>
  <si>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</si>
  <si>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</si>
  <si>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</si>
  <si>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</si>
  <si>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</si>
  <si>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</si>
  <si>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</si>
  <si>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</si>
  <si>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</si>
  <si>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</si>
  <si>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</si>
  <si>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</si>
  <si>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</si>
  <si>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</si>
  <si>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</si>
  <si>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</si>
  <si>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</si>
  <si>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</si>
  <si>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</si>
  <si>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</si>
  <si>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</si>
  <si>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</si>
  <si>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</si>
  <si>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</si>
  <si>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</si>
  <si>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</si>
  <si>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</si>
  <si>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</si>
  <si>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</si>
  <si>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</si>
  <si>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</si>
  <si>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</si>
  <si>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</si>
  <si>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</si>
  <si>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</si>
  <si>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</si>
  <si>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</si>
  <si>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</si>
  <si>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</si>
  <si>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</si>
  <si>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</si>
  <si>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</si>
  <si>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</si>
  <si>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</si>
  <si>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</si>
  <si>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</si>
  <si>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</si>
  <si>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</si>
  <si>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</si>
  <si>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</si>
  <si>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</si>
  <si>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</si>
  <si>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</si>
  <si>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</si>
  <si>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</si>
  <si>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</si>
  <si>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</si>
  <si>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</si>
  <si>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</si>
  <si>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</si>
  <si>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</si>
  <si>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</si>
  <si>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</si>
  <si>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</si>
  <si>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</si>
  <si>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</si>
  <si>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</si>
  <si>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</si>
  <si>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</si>
  <si>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</si>
  <si>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</si>
  <si>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</si>
  <si>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</si>
  <si>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</si>
  <si>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</si>
  <si>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</si>
  <si>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</si>
  <si>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</si>
  <si>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</si>
  <si>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</si>
  <si>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</si>
  <si>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</si>
  <si>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</si>
  <si>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</si>
  <si>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</si>
  <si>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</si>
  <si>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</si>
  <si>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</si>
  <si>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</si>
  <si>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</si>
  <si>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</si>
  <si>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</si>
  <si>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</si>
  <si>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</si>
  <si>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</si>
  <si>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</si>
  <si>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</si>
  <si>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</si>
  <si>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</si>
  <si>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</si>
  <si>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</si>
  <si>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</si>
  <si>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</si>
  <si>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</si>
  <si>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</si>
  <si>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</si>
  <si>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</si>
  <si>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</si>
  <si>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</si>
  <si>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</si>
  <si>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</si>
  <si>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</si>
  <si>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</si>
  <si>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</si>
  <si>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</si>
  <si>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</si>
  <si>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</si>
  <si>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</si>
  <si>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</si>
  <si>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</si>
  <si>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</si>
  <si>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</si>
  <si>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</si>
  <si>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</si>
  <si>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</si>
  <si>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</si>
  <si>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</si>
  <si>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</si>
  <si>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</si>
  <si>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</si>
  <si>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</si>
  <si>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</si>
  <si>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</si>
  <si>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</si>
  <si>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</si>
  <si>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</si>
  <si>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</si>
  <si>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</si>
  <si>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</si>
  <si>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</si>
  <si>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</si>
  <si>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</si>
  <si>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</si>
  <si>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</si>
  <si>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</si>
  <si>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</si>
  <si>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</si>
  <si>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</si>
  <si>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</si>
  <si>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</si>
  <si>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</si>
  <si>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</si>
  <si>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</si>
  <si>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</si>
  <si>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</si>
  <si>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</si>
  <si>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</si>
  <si>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</si>
  <si>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</si>
  <si>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</si>
  <si>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</si>
  <si>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</si>
  <si>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</si>
  <si>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</si>
  <si>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</si>
  <si>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</si>
  <si>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</si>
  <si>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</si>
  <si>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</si>
  <si>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</si>
  <si>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</si>
  <si>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</si>
  <si>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</si>
  <si>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</si>
  <si>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</si>
  <si>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</si>
  <si>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</si>
  <si>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</si>
  <si>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</si>
  <si>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</si>
  <si>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</si>
  <si>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</si>
  <si>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</si>
  <si>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</si>
  <si>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</si>
  <si>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</si>
  <si>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</si>
  <si>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</si>
  <si>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</si>
  <si>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</si>
  <si>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</si>
  <si>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</si>
  <si>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</si>
  <si>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</si>
  <si>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</si>
  <si>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</si>
  <si>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</si>
  <si>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</si>
  <si>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</si>
  <si>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</si>
  <si>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</si>
  <si>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</si>
  <si>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</si>
  <si>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</si>
  <si>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</si>
  <si>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</si>
  <si>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</si>
  <si>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</si>
  <si>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</si>
  <si>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</si>
  <si>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</si>
  <si>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</si>
  <si>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</si>
  <si>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</si>
  <si>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</si>
  <si>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</si>
  <si>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</si>
  <si>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</si>
  <si>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</si>
  <si>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</si>
  <si>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</si>
  <si>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</si>
  <si>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</si>
  <si>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</si>
  <si>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</si>
  <si>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</si>
  <si>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</si>
  <si>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</si>
  <si>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</si>
  <si>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</si>
  <si>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</si>
  <si>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</si>
  <si>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</si>
  <si>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</si>
  <si>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</si>
  <si>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</si>
  <si>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</si>
  <si>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</si>
  <si>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</si>
  <si>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</si>
  <si>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</si>
  <si>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</si>
  <si>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</si>
  <si>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</si>
  <si>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</si>
  <si>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</si>
  <si>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</si>
  <si>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</si>
  <si>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</si>
  <si>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</si>
  <si>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</si>
  <si>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</si>
  <si>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</si>
  <si>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</si>
  <si>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</si>
  <si>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</si>
  <si>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</si>
  <si>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</si>
  <si>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</si>
  <si>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</si>
  <si>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</si>
  <si>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</si>
  <si>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</si>
  <si>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</si>
  <si>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</si>
  <si>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</si>
  <si>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</si>
  <si>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</si>
  <si>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</si>
  <si>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</si>
  <si>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</si>
  <si>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</si>
  <si>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</si>
  <si>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</si>
  <si>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</si>
  <si>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</si>
  <si>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</si>
  <si>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</si>
  <si>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</si>
  <si>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</si>
  <si>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</si>
  <si>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</si>
  <si>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</si>
  <si>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</si>
  <si>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</si>
  <si>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</si>
  <si>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</si>
  <si>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</si>
  <si>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</si>
  <si>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</si>
  <si>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</si>
  <si>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</si>
  <si>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</si>
  <si>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</si>
  <si>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</si>
  <si>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</si>
  <si>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</si>
  <si>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</si>
  <si>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</si>
  <si>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</si>
  <si>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</si>
  <si>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</si>
  <si>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</si>
  <si>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</si>
  <si>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</si>
  <si>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</si>
  <si>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</si>
  <si>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</si>
  <si>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</si>
  <si>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</si>
  <si>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</si>
  <si>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</si>
  <si>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</si>
  <si>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</si>
  <si>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</si>
  <si>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</si>
  <si>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</si>
  <si>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</si>
  <si>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</si>
  <si>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</si>
  <si>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</si>
  <si>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</si>
  <si>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</si>
  <si>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</si>
  <si>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</si>
  <si>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</si>
  <si>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</si>
  <si>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</si>
  <si>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</si>
  <si>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</si>
  <si>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</si>
  <si>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</si>
  <si>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</si>
  <si>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</si>
  <si>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</si>
  <si>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</si>
  <si>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</si>
  <si>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</si>
  <si>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</si>
  <si>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</si>
  <si>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</si>
  <si>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</si>
  <si>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</si>
  <si>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</si>
  <si>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</si>
  <si>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</si>
  <si>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</si>
  <si>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</si>
  <si>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</si>
  <si>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</si>
  <si>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</si>
  <si>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</si>
  <si>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</si>
  <si>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</si>
  <si>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</si>
  <si>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</si>
  <si>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</si>
  <si>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</si>
  <si>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</si>
  <si>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</si>
  <si>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</si>
  <si>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</si>
  <si>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</si>
  <si>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</si>
  <si>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</si>
  <si>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</si>
  <si>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</si>
  <si>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</si>
  <si>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</si>
  <si>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</si>
  <si>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</si>
  <si>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</si>
  <si>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</si>
  <si>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</si>
  <si>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</si>
  <si>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</si>
  <si>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</si>
  <si>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</si>
  <si>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</si>
  <si>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</si>
  <si>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</si>
  <si>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</si>
  <si>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</si>
  <si>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</si>
  <si>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</si>
  <si>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</si>
  <si>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</si>
  <si>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</si>
  <si>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</si>
  <si>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</si>
  <si>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</si>
  <si>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</si>
  <si>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</si>
  <si>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</si>
  <si>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</si>
  <si>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</si>
  <si>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</si>
  <si>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</si>
  <si>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</si>
  <si>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</si>
  <si>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</si>
  <si>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</si>
  <si>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</si>
  <si>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</si>
  <si>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</si>
  <si>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</si>
  <si>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</si>
  <si>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</si>
  <si>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</si>
  <si>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</si>
  <si>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</si>
  <si>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</si>
  <si>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</si>
  <si>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</si>
  <si>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</si>
  <si>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</si>
  <si>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</si>
  <si>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</si>
  <si>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</si>
  <si>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</si>
  <si>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</si>
  <si>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</si>
  <si>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</si>
  <si>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</si>
  <si>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</si>
  <si>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</si>
  <si>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</si>
  <si>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</si>
  <si>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</si>
  <si>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</si>
  <si>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</si>
  <si>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</si>
  <si>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</si>
  <si>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</si>
  <si>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</si>
  <si>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</si>
  <si>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</si>
  <si>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</si>
  <si>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</si>
  <si>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</si>
  <si>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</si>
  <si>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</si>
  <si>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</si>
  <si>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</si>
  <si>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</si>
  <si>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</si>
  <si>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</si>
  <si>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</si>
  <si>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</si>
  <si>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</si>
  <si>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</si>
  <si>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</si>
  <si>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</si>
  <si>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</si>
  <si>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</si>
  <si>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</si>
  <si>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</si>
  <si>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</si>
  <si>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</si>
  <si>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</si>
  <si>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</si>
  <si>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</si>
  <si>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</si>
  <si>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</si>
  <si>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</si>
  <si>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</si>
  <si>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</si>
  <si>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</si>
  <si>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</si>
  <si>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</si>
  <si>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</si>
  <si>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</si>
  <si>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</si>
  <si>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</si>
  <si>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</si>
  <si>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</si>
  <si>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</si>
  <si>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</si>
  <si>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</si>
  <si>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</si>
  <si>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</si>
  <si>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</si>
  <si>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</si>
  <si>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</si>
  <si>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</si>
  <si>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</si>
  <si>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</si>
  <si>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</si>
  <si>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</si>
  <si>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</si>
  <si>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</si>
  <si>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</si>
  <si>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</si>
  <si>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</si>
  <si>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</si>
  <si>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</si>
  <si>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</si>
  <si>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</si>
  <si>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</si>
  <si>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</si>
  <si>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</si>
  <si>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</si>
  <si>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</si>
  <si>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</si>
  <si>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</si>
  <si>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</si>
  <si>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</si>
  <si>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</si>
  <si>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</si>
  <si>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</si>
  <si>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</si>
  <si>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</si>
  <si>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</si>
  <si>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</si>
  <si>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</si>
  <si>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</si>
  <si>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</si>
  <si>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</si>
  <si>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</si>
  <si>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</si>
  <si>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</si>
  <si>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</si>
  <si>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</si>
  <si>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</si>
  <si>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</si>
  <si>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</si>
  <si>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</si>
  <si>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</si>
  <si>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</si>
  <si>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</si>
  <si>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</si>
  <si>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</si>
  <si>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</si>
  <si>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</si>
  <si>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</si>
  <si>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</si>
  <si>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</si>
  <si>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</si>
  <si>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</si>
  <si>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</si>
  <si>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</si>
  <si>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</si>
  <si>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</si>
  <si>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</si>
  <si>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</si>
  <si>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</si>
  <si>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</si>
  <si>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</si>
  <si>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</si>
  <si>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</si>
  <si>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</si>
  <si>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</si>
  <si>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</si>
  <si>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</si>
  <si>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</si>
  <si>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</si>
  <si>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</si>
  <si>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</si>
  <si>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</si>
  <si>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</si>
  <si>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</si>
  <si>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</si>
  <si>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</si>
  <si>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</si>
  <si>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</si>
  <si>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</si>
  <si>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</si>
  <si>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</si>
  <si>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</si>
  <si>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</si>
  <si>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</si>
  <si>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</si>
  <si>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</si>
  <si>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</si>
  <si>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</si>
  <si>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</si>
  <si>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</si>
  <si>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</si>
  <si>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</si>
  <si>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</si>
  <si>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</si>
  <si>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</si>
  <si>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</si>
  <si>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</si>
  <si>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</si>
  <si>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</si>
  <si>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</si>
  <si>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</si>
  <si>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</si>
  <si>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</si>
  <si>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</si>
  <si>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</si>
  <si>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</si>
  <si>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</si>
  <si>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</si>
  <si>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</si>
  <si>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</si>
  <si>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</si>
  <si>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</si>
  <si>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</si>
  <si>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</si>
  <si>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</si>
  <si>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</si>
  <si>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</si>
  <si>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</si>
  <si>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</si>
  <si>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</si>
  <si>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</si>
  <si>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</si>
  <si>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</si>
  <si>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</si>
  <si>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</si>
  <si>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</si>
  <si>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</si>
  <si>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</si>
  <si>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</si>
  <si>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</si>
  <si>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</si>
  <si>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</si>
  <si>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</si>
  <si>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</si>
  <si>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</si>
  <si>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</si>
  <si>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</si>
  <si>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</si>
  <si>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</si>
  <si>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</si>
  <si>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</si>
  <si>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</si>
  <si>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</si>
  <si>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</si>
  <si>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</si>
  <si>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</si>
  <si>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</si>
  <si>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</si>
  <si>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</si>
  <si>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</si>
  <si>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</si>
  <si>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</si>
  <si>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</si>
  <si>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</si>
  <si>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</si>
  <si>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</si>
  <si>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</si>
  <si>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</si>
  <si>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</si>
  <si>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</si>
  <si>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</si>
  <si>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</si>
  <si>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</si>
  <si>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</si>
  <si>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</si>
  <si>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</si>
  <si>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</si>
  <si>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</si>
  <si>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</si>
  <si>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</si>
  <si>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</si>
  <si>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</si>
  <si>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</si>
  <si>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</si>
  <si>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</si>
  <si>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</si>
  <si>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</si>
  <si>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</si>
  <si>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</si>
  <si>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</si>
  <si>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</si>
  <si>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</si>
  <si>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</si>
  <si>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</si>
  <si>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</si>
  <si>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</si>
  <si>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</si>
  <si>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</si>
  <si>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</si>
  <si>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</si>
  <si>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</si>
  <si>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</si>
  <si>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</si>
  <si>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</si>
  <si>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</si>
  <si>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</si>
  <si>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</si>
  <si>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</si>
  <si>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</si>
  <si>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</si>
  <si>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</si>
  <si>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</si>
  <si>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</si>
  <si>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</si>
  <si>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</si>
  <si>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</si>
  <si>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</si>
  <si>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</si>
  <si>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</si>
  <si>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</si>
  <si>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</si>
  <si>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</si>
  <si>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</si>
  <si>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</si>
  <si>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</si>
  <si>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</si>
  <si>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</si>
  <si>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</si>
  <si>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</si>
  <si>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</si>
  <si>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</si>
  <si>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</si>
  <si>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</si>
  <si>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</si>
  <si>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</si>
  <si>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</si>
  <si>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</si>
  <si>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</si>
  <si>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</si>
  <si>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</si>
  <si>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</si>
  <si>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</si>
  <si>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</si>
  <si>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</si>
  <si>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</si>
  <si>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</si>
  <si>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</si>
  <si>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</si>
  <si>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</si>
  <si>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</si>
  <si>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</si>
  <si>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</si>
  <si>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</si>
  <si>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</si>
  <si>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</si>
  <si>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</si>
  <si>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</si>
  <si>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</si>
  <si>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</si>
  <si>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</si>
  <si>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</si>
  <si>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</si>
  <si>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</si>
  <si>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</si>
  <si>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</si>
  <si>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</si>
  <si>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</si>
  <si>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</si>
  <si>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</si>
  <si>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</si>
  <si>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</si>
  <si>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</si>
  <si>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</si>
  <si>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</si>
  <si>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</si>
  <si>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</si>
  <si>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</si>
  <si>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</si>
  <si>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</si>
  <si>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</si>
  <si>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</si>
  <si>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</si>
  <si>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</si>
  <si>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</si>
  <si>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</si>
  <si>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</si>
  <si>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</si>
  <si>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</si>
  <si>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</si>
  <si>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</si>
  <si>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</si>
  <si>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</si>
  <si>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</si>
  <si>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</si>
  <si>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</si>
  <si>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</si>
  <si>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</si>
  <si>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</si>
  <si>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</si>
  <si>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</si>
  <si>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</si>
  <si>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</si>
  <si>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</si>
  <si>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</si>
  <si>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</si>
  <si>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</si>
  <si>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</si>
  <si>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</si>
  <si>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</si>
  <si>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</si>
  <si>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</si>
  <si>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</si>
  <si>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</si>
  <si>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</si>
  <si>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</si>
  <si>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</si>
  <si>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</si>
  <si>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</si>
  <si>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</si>
  <si>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</si>
  <si>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</si>
  <si>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</si>
  <si>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</si>
  <si>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</si>
  <si>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</si>
  <si>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</si>
  <si>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</si>
  <si>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</si>
  <si>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</si>
  <si>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</si>
  <si>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</si>
  <si>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</si>
  <si>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</si>
  <si>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</si>
  <si>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</si>
  <si>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</si>
  <si>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</si>
  <si>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</si>
  <si>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</si>
  <si>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</si>
  <si>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</si>
  <si>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</si>
  <si>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</si>
  <si>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</si>
  <si>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</si>
  <si>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</si>
  <si>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</si>
  <si>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</si>
  <si>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</si>
  <si>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</si>
  <si>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</si>
  <si>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</si>
  <si>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</si>
  <si>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</si>
  <si>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</si>
  <si>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</si>
  <si>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</si>
  <si>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</si>
  <si>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</si>
  <si>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</si>
  <si>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</si>
  <si>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</si>
  <si>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</si>
  <si>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</si>
  <si>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</si>
  <si>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</si>
  <si>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</si>
  <si>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</si>
  <si>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</si>
  <si>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</si>
  <si>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</si>
  <si>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</si>
  <si>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</si>
  <si>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</si>
  <si>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</si>
  <si>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</si>
  <si>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</si>
  <si>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</si>
  <si>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</si>
  <si>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</si>
  <si>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</si>
  <si>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</si>
  <si>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</si>
  <si>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</si>
  <si>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</si>
  <si>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</si>
  <si>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</si>
  <si>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</si>
  <si>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</si>
  <si>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</si>
  <si>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</si>
  <si>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</si>
  <si>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</si>
  <si>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</si>
  <si>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</si>
  <si>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</si>
  <si>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</si>
  <si>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</si>
  <si>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</si>
  <si>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</si>
  <si>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</si>
  <si>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</si>
  <si>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</si>
  <si>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</si>
  <si>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</si>
  <si>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</si>
  <si>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</si>
  <si>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</si>
  <si>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</si>
  <si>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</si>
  <si>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</si>
  <si>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</si>
  <si>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</si>
  <si>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</si>
  <si>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</si>
  <si>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</si>
  <si>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</si>
  <si>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</si>
  <si>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</si>
  <si>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</si>
  <si>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</si>
  <si>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</si>
  <si>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</si>
  <si>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</si>
  <si>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</si>
  <si>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</si>
  <si>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</si>
  <si>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</si>
  <si>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</si>
  <si>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</si>
  <si>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</si>
  <si>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</si>
  <si>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</si>
  <si>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</si>
  <si>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</si>
  <si>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</si>
  <si>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</si>
  <si>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</si>
  <si>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</si>
  <si>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</si>
  <si>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</si>
  <si>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</si>
  <si>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</si>
  <si>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</si>
  <si>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</si>
  <si>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</si>
  <si>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</si>
  <si>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</si>
  <si>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</si>
  <si>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</si>
  <si>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</si>
  <si>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</si>
  <si>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</si>
  <si>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</si>
  <si>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</si>
  <si>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</si>
  <si>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</si>
  <si>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</si>
  <si>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</si>
  <si>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</si>
  <si>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</si>
  <si>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</si>
  <si>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</si>
  <si>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</si>
  <si>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</si>
  <si>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</si>
  <si>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</si>
  <si>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</si>
  <si>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</si>
  <si>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</si>
  <si>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</si>
  <si>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</si>
  <si>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</si>
  <si>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</si>
  <si>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</si>
  <si>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</si>
  <si>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</si>
  <si>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</si>
  <si>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</si>
  <si>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</si>
  <si>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</si>
  <si>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</si>
  <si>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</si>
  <si>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</si>
  <si>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</si>
  <si>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</si>
  <si>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</si>
  <si>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</si>
  <si>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</si>
  <si>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</si>
  <si>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</si>
  <si>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</si>
  <si>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</si>
  <si>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</si>
  <si>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</si>
  <si>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</si>
  <si>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</si>
  <si>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</si>
  <si>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</si>
  <si>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</si>
  <si>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</si>
  <si>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</si>
  <si>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</si>
  <si>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</si>
  <si>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</si>
  <si>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</si>
  <si>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</si>
  <si>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</si>
  <si>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</si>
  <si>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</si>
  <si>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</si>
  <si>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</si>
  <si>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</si>
  <si>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</si>
  <si>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</si>
  <si>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</si>
  <si>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</si>
  <si>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</si>
  <si>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</si>
  <si>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</si>
  <si>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</si>
  <si>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</si>
  <si>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</si>
  <si>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</si>
  <si>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</si>
  <si>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</si>
  <si>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</si>
  <si>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</si>
  <si>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</si>
  <si>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</si>
  <si>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</si>
  <si>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</si>
  <si>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</si>
  <si>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</si>
  <si>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</si>
  <si>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</si>
  <si>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</si>
  <si>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</si>
  <si>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</si>
  <si>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</si>
  <si>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</si>
  <si>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</si>
  <si>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</si>
  <si>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</si>
  <si>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</si>
  <si>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</si>
  <si>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</si>
  <si>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</si>
  <si>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</si>
  <si>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</si>
  <si>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</si>
  <si>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</si>
  <si>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</si>
  <si>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</si>
  <si>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</si>
  <si>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</si>
  <si>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</si>
  <si>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</si>
  <si>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</si>
  <si>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</si>
  <si>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</si>
  <si>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</si>
  <si>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</si>
  <si>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</si>
  <si>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</si>
  <si>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</si>
  <si>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</si>
  <si>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</si>
  <si>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</si>
  <si>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</si>
  <si>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</si>
  <si>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</si>
  <si>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</si>
  <si>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</si>
  <si>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</si>
  <si>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</si>
  <si>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</si>
  <si>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</si>
  <si>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</si>
  <si>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</si>
  <si>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</si>
  <si>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</si>
  <si>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</si>
  <si>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</si>
  <si>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</si>
  <si>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</si>
  <si>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</si>
  <si>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</si>
  <si>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</si>
  <si>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</si>
  <si>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</si>
  <si>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</si>
  <si>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</si>
  <si>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</si>
  <si>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</si>
  <si>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</si>
  <si>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</si>
  <si>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</si>
  <si>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</si>
  <si>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</si>
  <si>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</si>
  <si>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</si>
  <si>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</si>
  <si>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</si>
  <si>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</si>
  <si>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</si>
  <si>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</si>
  <si>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</si>
  <si>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</si>
  <si>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</si>
  <si>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</si>
  <si>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</si>
  <si>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</si>
  <si>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</si>
  <si>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</si>
  <si>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</si>
  <si>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</si>
  <si>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</si>
  <si>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</si>
  <si>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</si>
  <si>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</si>
  <si>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</si>
  <si>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</si>
  <si>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</si>
  <si>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</si>
  <si>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</si>
  <si>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</si>
  <si>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</si>
  <si>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</si>
  <si>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</si>
  <si>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</si>
  <si>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</si>
  <si>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</si>
  <si>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</si>
  <si>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</si>
  <si>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</si>
  <si>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</si>
  <si>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</si>
  <si>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</si>
  <si>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</si>
  <si>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</si>
  <si>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</si>
  <si>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</si>
  <si>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</si>
  <si>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</si>
  <si>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</si>
  <si>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</si>
  <si>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</si>
  <si>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</si>
  <si>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</si>
  <si>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</si>
  <si>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</si>
  <si>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</si>
  <si>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</si>
  <si>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</si>
  <si>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</si>
  <si>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</si>
  <si>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</si>
  <si>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</si>
  <si>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</si>
  <si>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</si>
  <si>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</si>
  <si>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</si>
  <si>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</si>
  <si>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</si>
  <si>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</si>
  <si>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</si>
  <si>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</si>
  <si>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</si>
  <si>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</si>
  <si>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</si>
  <si>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</si>
  <si>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</si>
  <si>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</si>
  <si>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</si>
  <si>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</si>
  <si>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</si>
  <si>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</si>
  <si>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</si>
  <si>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</si>
  <si>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</si>
  <si>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</si>
  <si>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</si>
  <si>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</si>
  <si>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</si>
  <si>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</si>
  <si>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</si>
  <si>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</si>
  <si>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</si>
  <si>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</si>
  <si>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</si>
  <si>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</si>
  <si>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</si>
  <si>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</si>
  <si>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</si>
  <si>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</si>
  <si>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</si>
  <si>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</si>
  <si>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</si>
  <si>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</si>
  <si>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</si>
  <si>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</si>
  <si>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</si>
  <si>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</si>
  <si>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</si>
  <si>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</si>
  <si>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</si>
  <si>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</si>
  <si>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</si>
  <si>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</si>
  <si>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</si>
  <si>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</si>
  <si>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</si>
  <si>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</si>
  <si>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</si>
  <si>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</si>
  <si>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</si>
  <si>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</si>
  <si>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</si>
  <si>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</si>
  <si>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</si>
  <si>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</si>
  <si>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</si>
  <si>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</si>
  <si>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</si>
  <si>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</si>
  <si>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</si>
  <si>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</si>
  <si>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</si>
  <si>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</si>
  <si>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</si>
  <si>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</si>
  <si>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</si>
  <si>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</si>
  <si>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</si>
  <si>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</si>
  <si>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</si>
  <si>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</si>
  <si>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</si>
  <si>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</si>
  <si>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</si>
  <si>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</si>
  <si>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</si>
  <si>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</si>
  <si>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</si>
  <si>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</si>
  <si>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</si>
  <si>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</si>
  <si>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</si>
  <si>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</si>
  <si>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</si>
  <si>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</si>
  <si>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</si>
  <si>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</si>
  <si>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</si>
  <si>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</si>
  <si>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</si>
  <si>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</si>
  <si>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</si>
  <si>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</si>
  <si>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</si>
  <si>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</si>
  <si>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</si>
  <si>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</si>
  <si>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</si>
  <si>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</si>
  <si>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</si>
  <si>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</si>
  <si>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</si>
  <si>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</si>
  <si>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</si>
  <si>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</si>
  <si>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</si>
  <si>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</si>
  <si>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</si>
  <si>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</si>
  <si>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</si>
  <si>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</si>
  <si>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</si>
  <si>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</si>
  <si>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</si>
  <si>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</si>
  <si>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</si>
  <si>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</si>
  <si>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</si>
  <si>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</si>
  <si>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</si>
  <si>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</si>
  <si>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</si>
  <si>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</si>
  <si>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</si>
  <si>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</si>
  <si>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</si>
  <si>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</si>
  <si>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</si>
  <si>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</si>
  <si>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</si>
  <si>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</si>
  <si>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</si>
  <si>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</si>
  <si>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</si>
  <si>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</si>
  <si>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</si>
  <si>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</si>
  <si>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</si>
  <si>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</si>
  <si>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</si>
  <si>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</si>
  <si>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</si>
  <si>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</si>
  <si>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</si>
  <si>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</si>
  <si>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</si>
  <si>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</si>
  <si>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</si>
  <si>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</si>
  <si>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</si>
  <si>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</si>
  <si>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</si>
  <si>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</si>
  <si>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</si>
  <si>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</si>
  <si>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</si>
  <si>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</si>
  <si>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</si>
  <si>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</si>
  <si>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</si>
  <si>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</si>
  <si>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</si>
  <si>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</si>
  <si>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</si>
  <si>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</si>
  <si>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</si>
  <si>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</si>
  <si>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</si>
  <si>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</si>
  <si>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</si>
  <si>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</si>
  <si>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</si>
  <si>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</si>
  <si>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</si>
  <si>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</si>
  <si>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</si>
  <si>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</si>
  <si>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</si>
  <si>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</si>
  <si>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</si>
  <si>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</si>
  <si>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</si>
  <si>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</si>
  <si>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</si>
  <si>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</si>
  <si>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</si>
  <si>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</si>
  <si>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</si>
  <si>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</si>
  <si>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</si>
  <si>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</si>
  <si>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</si>
  <si>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</si>
  <si>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</si>
  <si>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</si>
  <si>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</si>
  <si>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</si>
  <si>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</si>
  <si>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</si>
  <si>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</si>
  <si>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</si>
  <si>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</si>
  <si>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</si>
  <si>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</si>
  <si>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</si>
  <si>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</si>
  <si>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</si>
  <si>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</si>
  <si>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</si>
  <si>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</si>
  <si>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</si>
  <si>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</si>
  <si>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</si>
  <si>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</si>
  <si>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</si>
  <si>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</si>
  <si>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</si>
  <si>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</si>
  <si>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</si>
  <si>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</si>
  <si>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</si>
  <si>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</si>
  <si>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</si>
  <si>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</si>
  <si>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</si>
  <si>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</si>
  <si>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</si>
  <si>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</si>
  <si>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</si>
  <si>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</si>
  <si>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</si>
  <si>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</si>
  <si>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</si>
  <si>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</si>
  <si>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</si>
  <si>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</si>
  <si>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</si>
  <si>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</si>
  <si>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</si>
  <si>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</si>
  <si>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</si>
  <si>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</si>
  <si>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</si>
  <si>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</si>
  <si>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</si>
  <si>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</si>
  <si>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</si>
  <si>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</si>
  <si>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</si>
  <si>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</si>
  <si>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</si>
  <si>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</si>
  <si>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</si>
  <si>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</si>
  <si>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</si>
  <si>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</si>
  <si>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</si>
  <si>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</si>
  <si>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</si>
  <si>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</si>
  <si>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</si>
  <si>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</si>
  <si>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</si>
  <si>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</si>
  <si>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</si>
  <si>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</si>
  <si>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</si>
  <si>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</si>
  <si>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</si>
  <si>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</si>
  <si>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</si>
  <si>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</si>
  <si>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</si>
  <si>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</si>
  <si>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</si>
  <si>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</si>
  <si>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</si>
  <si>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</si>
  <si>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</si>
  <si>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</si>
  <si>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</si>
  <si>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</si>
  <si>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</si>
  <si>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</si>
  <si>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</si>
  <si>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</si>
  <si>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</si>
  <si>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</si>
  <si>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</si>
  <si>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</si>
  <si>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</si>
  <si>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</si>
  <si>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</si>
  <si>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</si>
  <si>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</si>
  <si>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</si>
  <si>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</si>
  <si>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</si>
  <si>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</si>
  <si>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</si>
  <si>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</si>
  <si>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</si>
  <si>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</si>
  <si>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</si>
  <si>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</si>
  <si>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</si>
  <si>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</si>
  <si>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</si>
  <si>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</si>
  <si>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</si>
  <si>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</si>
  <si>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</si>
  <si>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</si>
  <si>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</si>
  <si>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</si>
  <si>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</si>
  <si>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</si>
  <si>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</si>
  <si>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</si>
  <si>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</si>
  <si>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</si>
  <si>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</si>
  <si>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</si>
  <si>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</si>
  <si>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</si>
  <si>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</si>
  <si>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</si>
  <si>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</si>
  <si>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</si>
  <si>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</si>
  <si>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</si>
  <si>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</si>
  <si>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</si>
  <si>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</si>
  <si>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</si>
  <si>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</si>
  <si>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</si>
  <si>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</si>
  <si>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</si>
  <si>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</si>
  <si>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</si>
  <si>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</si>
  <si>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</si>
  <si>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</si>
  <si>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</si>
  <si>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</si>
  <si>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</si>
  <si>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</si>
  <si>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</si>
  <si>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</si>
  <si>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</si>
  <si>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</si>
  <si>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</si>
  <si>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</si>
  <si>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</si>
  <si>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</si>
  <si>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</si>
  <si>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</si>
  <si>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</si>
  <si>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</si>
  <si>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</si>
  <si>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</si>
  <si>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</si>
  <si>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</si>
  <si>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</si>
  <si>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</si>
  <si>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</si>
  <si>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</si>
  <si>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</si>
  <si>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</si>
  <si>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</si>
  <si>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</si>
  <si>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</si>
  <si>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</si>
  <si>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</si>
  <si>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</si>
  <si>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</si>
  <si>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</si>
  <si>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</si>
  <si>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</si>
  <si>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</si>
  <si>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</si>
  <si>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</si>
  <si>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</si>
  <si>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</si>
  <si>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</si>
  <si>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</si>
  <si>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</si>
  <si>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</si>
  <si>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</si>
  <si>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</si>
  <si>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</si>
  <si>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</si>
  <si>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</si>
  <si>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</si>
  <si>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</si>
  <si>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</si>
  <si>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</si>
  <si>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</si>
  <si>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</si>
  <si>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</si>
  <si>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</si>
  <si>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</si>
  <si>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</si>
  <si>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</si>
  <si>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</si>
  <si>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</si>
  <si>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</si>
  <si>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</si>
  <si>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</si>
  <si>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</si>
  <si>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</si>
  <si>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</si>
  <si>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</si>
  <si>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</si>
  <si>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</si>
  <si>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</si>
  <si>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</si>
  <si>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</si>
  <si>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</si>
  <si>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</si>
  <si>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</si>
  <si>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</si>
  <si>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</si>
  <si>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</si>
  <si>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</si>
  <si>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</si>
  <si>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</si>
  <si>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</si>
  <si>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</si>
  <si>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</si>
  <si>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</si>
  <si>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</si>
  <si>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</si>
  <si>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</si>
  <si>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</si>
  <si>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</si>
  <si>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</si>
  <si>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</si>
  <si>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</si>
  <si>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</si>
  <si>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</si>
  <si>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</si>
  <si>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</si>
  <si>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</si>
  <si>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</si>
  <si>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</si>
  <si>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</si>
  <si>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</si>
  <si>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</si>
  <si>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</si>
  <si>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</si>
  <si>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</si>
  <si>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</si>
  <si>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</si>
  <si>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</si>
  <si>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</si>
  <si>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</si>
  <si>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</si>
  <si>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</si>
  <si>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</si>
  <si>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</si>
  <si>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</si>
  <si>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</si>
  <si>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</si>
  <si>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</si>
  <si>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</si>
  <si>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</si>
  <si>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</si>
  <si>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</si>
  <si>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</si>
  <si>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</si>
  <si>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</si>
  <si>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</si>
  <si>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</si>
  <si>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</si>
  <si>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</si>
  <si>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</si>
  <si>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</si>
  <si>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</si>
  <si>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</si>
  <si>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</si>
  <si>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</si>
  <si>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</si>
  <si>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</si>
  <si>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</si>
  <si>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</si>
  <si>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</si>
  <si>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</si>
  <si>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</si>
  <si>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</si>
  <si>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</si>
  <si>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</si>
  <si>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</si>
  <si>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</si>
  <si>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</si>
  <si>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</si>
  <si>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</si>
  <si>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</si>
  <si>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</si>
  <si>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</si>
  <si>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</si>
  <si>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</si>
  <si>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</si>
  <si>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</si>
  <si>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</si>
  <si>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</si>
  <si>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</si>
  <si>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</si>
  <si>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</si>
  <si>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</si>
  <si>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</si>
  <si>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</si>
  <si>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</si>
  <si>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</si>
  <si>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</si>
  <si>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</si>
  <si>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</si>
  <si>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</si>
  <si>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</si>
  <si>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</si>
  <si>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</si>
  <si>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</si>
  <si>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</si>
  <si>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</si>
  <si>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</si>
  <si>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</si>
  <si>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</si>
  <si>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</si>
  <si>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</si>
  <si>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</si>
  <si>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</si>
  <si>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</si>
  <si>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</si>
  <si>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</si>
  <si>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</si>
  <si>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</si>
  <si>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</si>
  <si>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</si>
  <si>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</si>
  <si>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</si>
  <si>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</si>
  <si>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</si>
  <si>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</si>
  <si>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</si>
  <si>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</si>
  <si>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</si>
  <si>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</si>
  <si>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</si>
  <si>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</si>
  <si>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</si>
  <si>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</si>
  <si>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</si>
  <si>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</si>
  <si>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</si>
  <si>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</si>
  <si>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</si>
  <si>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</si>
  <si>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</si>
  <si>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</si>
  <si>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</si>
  <si>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</si>
  <si>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</si>
  <si>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</si>
  <si>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</si>
  <si>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</si>
  <si>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</si>
  <si>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</si>
  <si>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</si>
  <si>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</si>
  <si>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</si>
  <si>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</si>
  <si>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</si>
  <si>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</si>
  <si>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</si>
  <si>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</si>
  <si>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</si>
  <si>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</si>
  <si>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</si>
  <si>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</si>
  <si>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</si>
  <si>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</si>
  <si>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</si>
  <si>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</si>
  <si>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</si>
  <si>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</si>
  <si>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</si>
  <si>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</si>
  <si>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</si>
  <si>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</si>
  <si>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</si>
  <si>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</si>
  <si>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</si>
  <si>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</si>
  <si>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</si>
  <si>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</si>
  <si>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</si>
  <si>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</si>
  <si>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</si>
  <si>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</si>
  <si>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</si>
  <si>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</si>
  <si>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</si>
  <si>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</si>
  <si>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</si>
  <si>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</si>
  <si>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</si>
  <si>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</si>
  <si>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</si>
  <si>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</si>
  <si>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</si>
  <si>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</si>
  <si>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</si>
  <si>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</si>
  <si>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</si>
  <si>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</si>
  <si>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</si>
  <si>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</si>
  <si>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</si>
  <si>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</si>
  <si>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</si>
  <si>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</si>
  <si>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</si>
  <si>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</si>
  <si>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</si>
  <si>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</si>
  <si>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</si>
  <si>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</si>
  <si>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</si>
  <si>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</si>
  <si>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</si>
  <si>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</si>
  <si>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</si>
  <si>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</si>
  <si>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</si>
  <si>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</si>
  <si>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</si>
  <si>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</si>
  <si>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</si>
  <si>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</si>
  <si>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</si>
  <si>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</si>
  <si>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</si>
  <si>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</si>
  <si>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</si>
  <si>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</si>
  <si>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</si>
  <si>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</si>
  <si>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</si>
  <si>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</si>
  <si>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</si>
  <si>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</si>
  <si>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</si>
  <si>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</si>
  <si>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</si>
  <si>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</si>
  <si>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</si>
  <si>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</si>
  <si>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</si>
  <si>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</si>
  <si>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</si>
  <si>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</si>
  <si>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</si>
  <si>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</si>
  <si>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</si>
  <si>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</si>
  <si>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</si>
  <si>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</si>
  <si>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</si>
  <si>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</si>
  <si>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</si>
  <si>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</si>
  <si>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</si>
  <si>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</si>
  <si>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</si>
  <si>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</si>
  <si>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</si>
  <si>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</si>
  <si>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</si>
  <si>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</si>
  <si>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</si>
  <si>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</si>
  <si>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</si>
  <si>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</si>
  <si>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</si>
  <si>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</si>
  <si>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</si>
  <si>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</si>
  <si>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</si>
  <si>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</si>
  <si>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</si>
  <si>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</si>
  <si>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</si>
  <si>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</si>
  <si>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</si>
  <si>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</si>
  <si>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</si>
  <si>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</si>
  <si>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</si>
  <si>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</si>
  <si>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</si>
  <si>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</si>
  <si>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</si>
  <si>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</si>
  <si>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</si>
  <si>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</si>
  <si>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</si>
  <si>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</si>
  <si>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</si>
  <si>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</si>
  <si>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</si>
  <si>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</si>
  <si>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</si>
  <si>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</si>
  <si>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</si>
  <si>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</si>
  <si>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</si>
  <si>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</si>
  <si>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</si>
  <si>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</si>
  <si>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</si>
  <si>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</si>
  <si>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</si>
  <si>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</si>
  <si>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</si>
  <si>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</si>
  <si>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</si>
  <si>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</si>
  <si>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</si>
  <si>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</si>
  <si>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</si>
  <si>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</si>
  <si>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</si>
  <si>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</si>
  <si>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</si>
  <si>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</si>
  <si>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</si>
  <si>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</si>
  <si>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</si>
  <si>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</si>
  <si>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</si>
  <si>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</si>
  <si>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</si>
  <si>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</si>
  <si>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</si>
  <si>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</si>
  <si>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</si>
  <si>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</si>
  <si>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</si>
  <si>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</si>
  <si>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</si>
  <si>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</si>
  <si>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</si>
  <si>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</si>
  <si>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</si>
  <si>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</si>
  <si>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</si>
  <si>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</si>
  <si>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</si>
  <si>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</si>
  <si>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</si>
  <si>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</si>
  <si>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</si>
  <si>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</si>
  <si>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</si>
  <si>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</si>
  <si>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</si>
  <si>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</si>
  <si>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</si>
  <si>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</si>
  <si>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</si>
  <si>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</si>
  <si>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</si>
  <si>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</si>
  <si>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</si>
  <si>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</si>
  <si>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</si>
  <si>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</si>
  <si>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</si>
  <si>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</si>
  <si>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</si>
  <si>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</si>
  <si>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</si>
  <si>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</si>
  <si>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</si>
  <si>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</si>
  <si>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</si>
  <si>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</si>
  <si>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</si>
  <si>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</si>
  <si>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</si>
  <si>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</si>
  <si>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</si>
  <si>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</si>
  <si>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</si>
  <si>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</si>
  <si>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</si>
  <si>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</si>
  <si>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</si>
  <si>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</si>
  <si>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</si>
  <si>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</si>
  <si>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</si>
  <si>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</si>
  <si>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</si>
  <si>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</si>
  <si>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</si>
  <si>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</si>
  <si>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</si>
  <si>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</si>
  <si>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</si>
  <si>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</si>
  <si>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</si>
  <si>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</si>
  <si>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</si>
  <si>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</si>
  <si>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</si>
  <si>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</si>
  <si>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</si>
  <si>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</si>
  <si>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</si>
  <si>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</si>
  <si>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</si>
  <si>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</si>
  <si>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</si>
  <si>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</si>
  <si>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</si>
  <si>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</si>
  <si>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</si>
  <si>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</si>
  <si>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</si>
  <si>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</si>
  <si>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</si>
  <si>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</si>
  <si>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</si>
  <si>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</si>
  <si>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</si>
  <si>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</si>
  <si>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</si>
  <si>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</si>
  <si>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</si>
  <si>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</si>
  <si>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</si>
  <si>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</si>
  <si>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</si>
  <si>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</si>
  <si>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</si>
  <si>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</si>
  <si>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</si>
  <si>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</si>
  <si>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</si>
  <si>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</si>
  <si>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</si>
  <si>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</si>
  <si>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</si>
  <si>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</si>
  <si>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</si>
  <si>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</si>
  <si>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</si>
  <si>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</si>
  <si>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</si>
  <si>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</si>
  <si>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</si>
  <si>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</si>
  <si>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</si>
  <si>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</si>
  <si>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</si>
  <si>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</si>
  <si>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</si>
  <si>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</si>
  <si>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</si>
  <si>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</si>
  <si>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</si>
  <si>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</si>
  <si>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</si>
  <si>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</si>
  <si>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</si>
  <si>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</si>
  <si>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</si>
  <si>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</si>
  <si>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</si>
  <si>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</si>
  <si>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</si>
  <si>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</si>
  <si>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</si>
  <si>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</si>
  <si>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</si>
  <si>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</si>
  <si>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</si>
  <si>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</si>
  <si>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</si>
  <si>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</si>
  <si>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</si>
  <si>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</si>
  <si>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</si>
  <si>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</si>
  <si>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</si>
  <si>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</si>
  <si>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</si>
  <si>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</si>
  <si>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</si>
  <si>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</si>
  <si>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</si>
  <si>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</si>
  <si>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</si>
  <si>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</si>
  <si>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</si>
  <si>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</si>
  <si>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</si>
  <si>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</si>
  <si>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</si>
  <si>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</si>
  <si>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</si>
  <si>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</si>
  <si>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</si>
  <si>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</si>
  <si>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</si>
  <si>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</si>
  <si>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</si>
  <si>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</si>
  <si>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</si>
  <si>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</si>
  <si>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</si>
  <si>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</si>
  <si>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</si>
  <si>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</si>
  <si>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</si>
  <si>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</si>
  <si>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</si>
  <si>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</si>
  <si>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</si>
  <si>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</si>
  <si>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</si>
  <si>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</si>
  <si>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</si>
  <si>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</si>
  <si>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</si>
  <si>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</si>
  <si>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</si>
  <si>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</si>
  <si>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</si>
  <si>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</si>
  <si>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</si>
  <si>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</si>
  <si>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</si>
  <si>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</si>
  <si>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</si>
  <si>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</si>
  <si>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</si>
  <si>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</si>
  <si>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</si>
  <si>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</si>
  <si>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</si>
  <si>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</si>
  <si>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</si>
  <si>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</si>
  <si>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</si>
  <si>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</si>
  <si>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</si>
  <si>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</si>
  <si>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</si>
  <si>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</si>
  <si>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</si>
  <si>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</si>
  <si>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</si>
  <si>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</si>
  <si>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</si>
  <si>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</si>
  <si>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</si>
  <si>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</si>
  <si>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</si>
  <si>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</si>
  <si>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</si>
  <si>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</si>
  <si>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</si>
  <si>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</si>
  <si>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</si>
  <si>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</si>
  <si>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</si>
  <si>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</si>
  <si>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</si>
  <si>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</si>
  <si>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</si>
  <si>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</si>
  <si>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</si>
  <si>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</si>
  <si>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</si>
  <si>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</si>
  <si>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</si>
  <si>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</si>
  <si>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</si>
  <si>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</si>
  <si>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</si>
  <si>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</si>
  <si>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</si>
  <si>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</si>
  <si>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</si>
  <si>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</si>
  <si>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</si>
  <si>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</si>
  <si>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</si>
  <si>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</si>
  <si>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</si>
  <si>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</si>
  <si>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</si>
  <si>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</si>
  <si>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</si>
  <si>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</si>
  <si>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</si>
  <si>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</si>
  <si>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</si>
  <si>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</si>
  <si>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</si>
  <si>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</si>
  <si>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</si>
  <si>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</si>
  <si>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</si>
  <si>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</si>
  <si>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</si>
  <si>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</si>
  <si>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</si>
  <si>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</si>
  <si>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</si>
  <si>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</si>
  <si>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</si>
  <si>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</si>
  <si>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</si>
  <si>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</si>
  <si>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</si>
  <si>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</si>
  <si>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</si>
  <si>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</si>
  <si>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</si>
  <si>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</si>
  <si>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</si>
  <si>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</si>
  <si>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</si>
  <si>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</si>
  <si>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</si>
  <si>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</si>
  <si>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</si>
  <si>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</si>
  <si>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</si>
  <si>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</si>
  <si>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</si>
  <si>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</si>
  <si>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</si>
  <si>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</si>
  <si>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</si>
  <si>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</si>
  <si>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</si>
  <si>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</si>
  <si>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</si>
  <si>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</si>
  <si>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</si>
  <si>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</si>
  <si>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</si>
  <si>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</si>
  <si>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</si>
  <si>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</si>
  <si>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</si>
  <si>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</si>
  <si>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</si>
  <si>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</si>
  <si>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</si>
  <si>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</si>
  <si>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</si>
  <si>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</si>
  <si>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</si>
  <si>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</si>
  <si>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</si>
  <si>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</si>
  <si>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</si>
  <si>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</si>
  <si>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</si>
  <si>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</si>
  <si>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</si>
  <si>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</si>
  <si>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</si>
  <si>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</si>
  <si>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</si>
  <si>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</si>
  <si>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</si>
  <si>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</si>
  <si>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</si>
  <si>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</si>
  <si>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</si>
  <si>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</si>
  <si>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</si>
  <si>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</si>
  <si>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</si>
  <si>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</si>
  <si>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</si>
  <si>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</si>
  <si>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</si>
  <si>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</si>
  <si>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</si>
  <si>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</si>
  <si>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</si>
  <si>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</si>
  <si>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</si>
  <si>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</si>
  <si>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</si>
  <si>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</si>
  <si>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</si>
  <si>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</si>
  <si>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</si>
  <si>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</si>
  <si>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</si>
  <si>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</si>
  <si>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</si>
  <si>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</si>
  <si>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</si>
  <si>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</si>
  <si>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</si>
  <si>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</si>
  <si>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</si>
  <si>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</si>
  <si>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</si>
  <si>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</si>
  <si>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</si>
  <si>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</si>
  <si>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</si>
  <si>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</si>
  <si>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</si>
  <si>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</si>
  <si>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</si>
  <si>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</si>
  <si>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</si>
  <si>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</si>
  <si>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</si>
  <si>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</si>
  <si>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</si>
  <si>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</si>
  <si>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</si>
  <si>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</si>
  <si>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</si>
  <si>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</si>
  <si>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</si>
  <si>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</si>
  <si>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</si>
  <si>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</si>
  <si>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</si>
  <si>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</si>
  <si>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</si>
  <si>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</si>
  <si>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</si>
  <si>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</si>
  <si>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</si>
  <si>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</si>
  <si>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</si>
  <si>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</si>
  <si>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</si>
  <si>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</si>
  <si>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</si>
  <si>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</si>
  <si>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</si>
  <si>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</si>
  <si>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</si>
  <si>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</si>
  <si>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</si>
  <si>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</si>
  <si>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</si>
  <si>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</si>
  <si>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</si>
  <si>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</si>
  <si>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</si>
  <si>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</si>
  <si>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</si>
  <si>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</si>
  <si>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</si>
  <si>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</si>
  <si>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</si>
  <si>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</si>
  <si>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</si>
  <si>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</si>
  <si>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</si>
  <si>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</si>
  <si>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</si>
  <si>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</si>
  <si>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</si>
  <si>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</si>
  <si>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</si>
  <si>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</si>
  <si>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</si>
  <si>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</si>
  <si>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</si>
  <si>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</si>
  <si>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</si>
  <si>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</si>
  <si>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</si>
  <si>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</si>
  <si>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</si>
  <si>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</si>
  <si>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</si>
  <si>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</si>
  <si>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</si>
  <si>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</si>
  <si>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</si>
  <si>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</si>
  <si>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</si>
  <si>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</si>
  <si>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</si>
  <si>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</si>
  <si>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</si>
  <si>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</si>
  <si>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</si>
  <si>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</si>
  <si>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</si>
  <si>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</si>
  <si>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</si>
  <si>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</si>
  <si>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</si>
  <si>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</si>
  <si>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</si>
  <si>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</si>
  <si>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</si>
  <si>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</si>
  <si>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</si>
  <si>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</si>
  <si>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</si>
  <si>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</si>
  <si>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</si>
  <si>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</si>
  <si>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</si>
  <si>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</si>
  <si>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</si>
  <si>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</si>
  <si>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</si>
  <si>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</si>
  <si>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</si>
  <si>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</si>
  <si>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</si>
  <si>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</si>
  <si>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</si>
  <si>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</si>
  <si>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</si>
  <si>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</si>
  <si>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</si>
  <si>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</si>
  <si>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</si>
  <si>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</si>
  <si>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</si>
  <si>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</si>
  <si>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</si>
  <si>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</si>
  <si>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</si>
  <si>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</si>
  <si>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</si>
  <si>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</si>
  <si>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</si>
  <si>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</si>
  <si>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</si>
  <si>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</si>
  <si>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</si>
  <si>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</si>
  <si>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</si>
  <si>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</si>
  <si>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</si>
  <si>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</si>
  <si>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</si>
  <si>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</si>
  <si>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</si>
  <si>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</si>
  <si>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</si>
  <si>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</si>
  <si>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</si>
  <si>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</si>
  <si>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</si>
  <si>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</si>
  <si>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</si>
  <si>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</si>
  <si>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</si>
  <si>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</si>
  <si>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</si>
  <si>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</si>
  <si>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</si>
  <si>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</si>
  <si>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</si>
  <si>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</si>
  <si>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</si>
  <si>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</si>
  <si>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</si>
  <si>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</si>
  <si>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</si>
  <si>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</si>
  <si>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</si>
  <si>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</si>
  <si>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</si>
  <si>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</si>
  <si>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</si>
  <si>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</si>
  <si>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</si>
  <si>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</si>
  <si>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</si>
  <si>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</si>
  <si>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</si>
  <si>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</si>
  <si>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</si>
  <si>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</si>
  <si>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</si>
  <si>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</si>
  <si>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</si>
  <si>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</si>
  <si>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</si>
  <si>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</si>
  <si>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</si>
  <si>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</si>
  <si>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</si>
  <si>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</si>
  <si>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</si>
  <si>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</si>
  <si>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</si>
  <si>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</si>
  <si>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</si>
  <si>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</si>
  <si>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</si>
  <si>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</si>
  <si>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</si>
  <si>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</si>
  <si>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</si>
  <si>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</si>
  <si>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</si>
  <si>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</si>
  <si>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</si>
  <si>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</si>
  <si>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</si>
  <si>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</si>
  <si>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</si>
  <si>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</si>
  <si>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</si>
  <si>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</si>
  <si>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</si>
  <si>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</si>
  <si>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</si>
  <si>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</si>
  <si>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</si>
  <si>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</si>
  <si>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</si>
  <si>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</si>
  <si>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</si>
  <si>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</si>
  <si>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</si>
  <si>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</si>
  <si>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</si>
  <si>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</si>
  <si>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</si>
  <si>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</si>
  <si>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</si>
  <si>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</si>
  <si>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</si>
  <si>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</si>
  <si>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</si>
  <si>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</si>
  <si>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</si>
  <si>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</si>
  <si>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</si>
  <si>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</si>
  <si>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</si>
  <si>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</si>
  <si>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</si>
  <si>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</si>
  <si>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</si>
  <si>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</si>
  <si>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</si>
  <si>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</si>
  <si>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</si>
  <si>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</si>
  <si>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</si>
  <si>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</si>
  <si>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</si>
  <si>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</si>
  <si>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</si>
  <si>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</si>
  <si>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</si>
  <si>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</si>
  <si>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</si>
  <si>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</si>
  <si>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</si>
  <si>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</si>
  <si>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</si>
  <si>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</si>
  <si>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</si>
  <si>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</si>
  <si>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</si>
  <si>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</si>
  <si>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</si>
  <si>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</si>
  <si>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</si>
  <si>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</si>
  <si>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</si>
  <si>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</si>
  <si>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</si>
  <si>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</si>
  <si>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</si>
  <si>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</si>
  <si>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</si>
  <si>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</si>
  <si>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</si>
  <si>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</si>
  <si>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</si>
  <si>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</si>
  <si>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</si>
  <si>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</si>
  <si>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</si>
  <si>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</si>
  <si>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</si>
  <si>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</si>
  <si>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</si>
  <si>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</si>
  <si>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</si>
  <si>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</si>
  <si>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</si>
  <si>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</si>
  <si>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</si>
  <si>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</si>
  <si>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</si>
  <si>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</si>
  <si>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</si>
  <si>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</si>
  <si>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</si>
  <si>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</si>
  <si>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</si>
  <si>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</si>
  <si>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</si>
  <si>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</si>
  <si>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</si>
  <si>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</si>
  <si>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</si>
  <si>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</si>
  <si>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</si>
  <si>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</si>
  <si>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</si>
  <si>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</si>
  <si>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</si>
  <si>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</si>
  <si>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</si>
  <si>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</si>
  <si>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</si>
  <si>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</si>
  <si>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</si>
  <si>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</si>
  <si>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</si>
  <si>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</si>
  <si>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</si>
  <si>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</si>
  <si>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</si>
  <si>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</si>
  <si>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</si>
  <si>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</si>
  <si>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</si>
  <si>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</si>
  <si>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</si>
  <si>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</si>
  <si>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</si>
  <si>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</si>
  <si>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</si>
  <si>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</si>
  <si>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</si>
  <si>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</si>
  <si>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</si>
  <si>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</si>
  <si>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</si>
  <si>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</si>
  <si>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</si>
  <si>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</si>
  <si>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</si>
  <si>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</si>
  <si>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</si>
  <si>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</si>
  <si>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</si>
  <si>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</si>
  <si>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</si>
  <si>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</si>
  <si>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</si>
  <si>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</si>
  <si>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</si>
  <si>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</si>
  <si>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</si>
  <si>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</si>
  <si>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</si>
  <si>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</si>
  <si>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</si>
  <si>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</si>
  <si>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</si>
  <si>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</si>
  <si>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</si>
  <si>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</si>
  <si>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</si>
  <si>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</si>
  <si>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</si>
  <si>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</si>
  <si>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</si>
  <si>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</si>
  <si>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</si>
  <si>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</si>
  <si>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</si>
  <si>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</si>
  <si>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</si>
  <si>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</si>
  <si>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</si>
  <si>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</si>
  <si>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</si>
  <si>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</si>
  <si>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</si>
  <si>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</si>
  <si>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</si>
  <si>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</si>
  <si>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</si>
  <si>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</si>
  <si>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</si>
  <si>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</si>
  <si>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</si>
  <si>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</si>
  <si>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</si>
  <si>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</si>
  <si>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</si>
  <si>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</si>
  <si>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</si>
  <si>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</si>
  <si>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</si>
  <si>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</si>
  <si>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</si>
  <si>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</si>
  <si>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</si>
  <si>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</si>
  <si>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</si>
  <si>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</si>
  <si>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</si>
  <si>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</si>
  <si>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</si>
  <si>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</si>
  <si>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</si>
  <si>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</si>
  <si>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</si>
  <si>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</si>
  <si>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</si>
  <si>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</si>
  <si>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</si>
  <si>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</si>
  <si>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</si>
  <si>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</si>
  <si>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</si>
  <si>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</si>
  <si>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</si>
  <si>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</si>
  <si>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</si>
  <si>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</si>
  <si>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</si>
  <si>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</si>
  <si>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</si>
  <si>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</si>
  <si>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</si>
  <si>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</si>
  <si>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</si>
  <si>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</si>
  <si>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</si>
  <si>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</si>
  <si>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</si>
  <si>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</si>
  <si>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</si>
  <si>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</si>
  <si>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</si>
  <si>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</si>
  <si>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</si>
  <si>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</si>
  <si>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</si>
  <si>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</si>
  <si>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</si>
  <si>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</si>
  <si>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</si>
  <si>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</si>
  <si>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</si>
  <si>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</si>
  <si>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</si>
  <si>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</si>
  <si>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</si>
  <si>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</si>
  <si>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</si>
  <si>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</si>
  <si>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</si>
  <si>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</si>
  <si>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</si>
  <si>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</si>
  <si>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</si>
  <si>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</si>
  <si>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</si>
  <si>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</si>
  <si>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</si>
  <si>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</si>
  <si>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</si>
  <si>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</si>
  <si>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</si>
  <si>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</si>
  <si>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</si>
  <si>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</si>
  <si>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</si>
  <si>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</si>
  <si>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</si>
  <si>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</si>
  <si>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</si>
  <si>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</si>
  <si>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</si>
  <si>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</si>
  <si>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</si>
  <si>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</si>
  <si>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</si>
  <si>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</si>
  <si>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</si>
  <si>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</si>
  <si>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</si>
  <si>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</si>
  <si>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</si>
  <si>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</si>
  <si>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</si>
  <si>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</si>
  <si>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</si>
  <si>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</si>
  <si>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</si>
  <si>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</si>
  <si>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</si>
  <si>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</si>
  <si>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</si>
  <si>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</si>
  <si>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</si>
  <si>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</si>
  <si>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</si>
  <si>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</si>
  <si>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</si>
  <si>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</si>
  <si>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</si>
  <si>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</si>
  <si>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</si>
  <si>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</si>
  <si>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</si>
  <si>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</si>
  <si>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</si>
  <si>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</si>
  <si>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</si>
  <si>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</si>
  <si>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</si>
  <si>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</si>
  <si>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</si>
  <si>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</si>
  <si>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</si>
  <si>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</si>
  <si>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</si>
  <si>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</si>
  <si>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</si>
  <si>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</si>
  <si>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</si>
  <si>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</si>
  <si>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</si>
  <si>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</si>
  <si>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</si>
  <si>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</si>
  <si>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</si>
  <si>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</si>
  <si>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</si>
  <si>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</si>
  <si>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</si>
  <si>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</si>
  <si>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</si>
  <si>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</si>
  <si>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</si>
  <si>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</si>
  <si>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</si>
  <si>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</si>
  <si>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</si>
  <si>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</si>
  <si>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</si>
  <si>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</si>
  <si>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</si>
  <si>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</si>
  <si>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</si>
  <si>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</si>
  <si>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</si>
  <si>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</si>
  <si>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</si>
  <si>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</si>
  <si>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</si>
  <si>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</si>
  <si>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</si>
  <si>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</si>
  <si>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</si>
  <si>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</si>
  <si>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</si>
  <si>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</si>
  <si>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</si>
  <si>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</si>
  <si>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</si>
  <si>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</si>
  <si>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</si>
  <si>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</si>
  <si>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</si>
  <si>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</si>
  <si>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</si>
  <si>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</si>
  <si>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</si>
  <si>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</si>
  <si>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</si>
  <si>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</si>
  <si>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</si>
  <si>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</si>
  <si>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</si>
  <si>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</si>
  <si>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</si>
  <si>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</si>
  <si>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</si>
  <si>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</si>
  <si>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</si>
  <si>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</si>
  <si>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</si>
  <si>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</si>
  <si>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</si>
  <si>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</si>
  <si>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</si>
  <si>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</si>
  <si>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</si>
  <si>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</si>
  <si>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</si>
  <si>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</si>
  <si>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</si>
  <si>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</si>
  <si>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</si>
  <si>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</si>
  <si>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</si>
  <si>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</si>
  <si>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</si>
  <si>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</si>
  <si>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</si>
  <si>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</si>
  <si>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</si>
  <si>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</si>
  <si>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</si>
  <si>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</si>
  <si>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</si>
  <si>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</si>
  <si>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</si>
  <si>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</si>
  <si>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</si>
  <si>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</si>
  <si>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</si>
  <si>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</si>
  <si>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</si>
  <si>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</si>
  <si>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</si>
  <si>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</si>
  <si>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</si>
  <si>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</si>
  <si>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</si>
  <si>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</si>
  <si>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</si>
  <si>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</si>
  <si>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</si>
  <si>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</si>
  <si>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</si>
  <si>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</si>
  <si>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</si>
  <si>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</si>
  <si>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</si>
  <si>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</si>
  <si>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</si>
  <si>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</si>
  <si>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</si>
  <si>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</si>
  <si>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</si>
  <si>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</si>
  <si>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</si>
  <si>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</si>
  <si>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</si>
  <si>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</si>
  <si>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</si>
  <si>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</si>
  <si>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</si>
  <si>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</si>
  <si>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</si>
  <si>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</si>
  <si>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</si>
  <si>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</si>
  <si>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</si>
  <si>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</si>
  <si>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</si>
  <si>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</si>
  <si>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</si>
  <si>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</si>
  <si>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</si>
  <si>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</si>
  <si>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</si>
  <si>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</si>
  <si>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</si>
  <si>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</si>
  <si>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</si>
  <si>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</si>
  <si>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</si>
  <si>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</si>
  <si>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</si>
  <si>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</si>
  <si>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</si>
  <si>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</si>
  <si>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</si>
  <si>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</si>
  <si>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</si>
  <si>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</si>
  <si>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</si>
  <si>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</si>
  <si>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</si>
  <si>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</si>
  <si>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</si>
  <si>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</si>
  <si>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</si>
  <si>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</si>
  <si>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</si>
  <si>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</si>
  <si>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</si>
  <si>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</si>
  <si>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</si>
  <si>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</si>
  <si>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</si>
  <si>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</si>
  <si>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</si>
  <si>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</si>
  <si>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</si>
  <si>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</si>
  <si>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</si>
  <si>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</si>
  <si>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</si>
  <si>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</si>
  <si>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</si>
  <si>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</si>
  <si>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</si>
  <si>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</si>
  <si>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</si>
  <si>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</si>
  <si>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</si>
  <si>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</si>
  <si>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</si>
  <si>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</si>
  <si>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</si>
  <si>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</si>
  <si>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</si>
  <si>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</si>
  <si>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</si>
  <si>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</si>
  <si>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</si>
  <si>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</si>
  <si>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</si>
  <si>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</si>
  <si>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</si>
  <si>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</si>
  <si>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</si>
  <si>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</si>
  <si>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</si>
  <si>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</si>
  <si>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</si>
  <si>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</si>
  <si>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</si>
  <si>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</si>
  <si>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</si>
  <si>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</si>
  <si>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</si>
  <si>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</si>
  <si>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</si>
  <si>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</si>
  <si>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</si>
  <si>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</si>
  <si>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</si>
  <si>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</si>
  <si>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</si>
  <si>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</si>
  <si>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</si>
  <si>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</si>
  <si>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</si>
  <si>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</si>
  <si>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</si>
  <si>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</si>
  <si>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</si>
  <si>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</si>
  <si>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</si>
  <si>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</si>
  <si>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</si>
  <si>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</si>
  <si>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</si>
  <si>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</si>
  <si>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</si>
  <si>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</si>
  <si>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</si>
  <si>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</si>
  <si>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</si>
  <si>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</si>
  <si>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</si>
  <si>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</si>
  <si>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</si>
  <si>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</si>
  <si>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</si>
  <si>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</si>
  <si>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</si>
  <si>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</si>
  <si>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</si>
  <si>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</si>
  <si>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</si>
  <si>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</si>
  <si>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</si>
  <si>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</si>
  <si>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</si>
  <si>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</si>
  <si>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</si>
  <si>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</si>
  <si>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</si>
  <si>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</si>
  <si>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</si>
  <si>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</si>
  <si>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</si>
  <si>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</si>
  <si>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</si>
  <si>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</si>
  <si>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</si>
  <si>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</si>
  <si>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</si>
  <si>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</si>
  <si>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</si>
  <si>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</si>
  <si>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</si>
  <si>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</si>
  <si>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</si>
  <si>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</si>
  <si>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</si>
  <si>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</si>
  <si>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</si>
  <si>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</si>
  <si>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</si>
  <si>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</si>
  <si>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</si>
  <si>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</si>
  <si>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</si>
  <si>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</si>
  <si>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</si>
  <si>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</si>
  <si>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</si>
  <si>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</si>
  <si>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</si>
  <si>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</si>
  <si>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</si>
  <si>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</si>
  <si>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</si>
  <si>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</si>
  <si>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</si>
  <si>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</si>
  <si>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</si>
  <si>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</si>
  <si>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</si>
  <si>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</si>
  <si>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</si>
  <si>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</si>
  <si>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</si>
  <si>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</si>
  <si>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</si>
  <si>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</si>
  <si>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</si>
  <si>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</si>
  <si>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</si>
  <si>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</si>
  <si>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</si>
  <si>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</si>
  <si>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</si>
  <si>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</si>
  <si>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</si>
  <si>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</si>
  <si>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</si>
  <si>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</si>
  <si>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</si>
  <si>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</si>
  <si>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</si>
  <si>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</si>
  <si>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</si>
  <si>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</si>
  <si>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</si>
  <si>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</si>
  <si>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</si>
  <si>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</si>
  <si>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</si>
  <si>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</si>
  <si>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</si>
  <si>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</si>
  <si>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</si>
  <si>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</si>
  <si>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</si>
  <si>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</si>
  <si>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</si>
  <si>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</si>
  <si>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</si>
  <si>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</si>
  <si>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</si>
  <si>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</si>
  <si>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</si>
  <si>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</si>
  <si>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</si>
  <si>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</si>
  <si>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</si>
  <si>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</si>
  <si>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</si>
  <si>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</si>
  <si>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</si>
  <si>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</si>
  <si>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</si>
  <si>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</si>
  <si>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</si>
  <si>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</si>
  <si>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</si>
  <si>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</si>
  <si>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</si>
  <si>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</si>
  <si>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</si>
  <si>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</si>
  <si>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</si>
  <si>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</si>
  <si>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</si>
  <si>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</si>
  <si>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</si>
  <si>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</si>
  <si>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</si>
  <si>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</si>
  <si>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</si>
  <si>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</si>
  <si>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</si>
  <si>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</si>
  <si>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</si>
  <si>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</si>
  <si>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</si>
  <si>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</si>
  <si>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</si>
  <si>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</si>
  <si>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</si>
  <si>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</si>
  <si>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</si>
  <si>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</si>
  <si>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</si>
  <si>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</si>
  <si>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</si>
  <si>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</si>
  <si>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</si>
  <si>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</si>
  <si>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</si>
  <si>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</si>
  <si>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</si>
  <si>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</si>
  <si>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</si>
  <si>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</si>
  <si>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</si>
  <si>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</si>
  <si>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</si>
  <si>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</si>
  <si>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</si>
  <si>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</si>
  <si>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</si>
  <si>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</si>
  <si>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</si>
  <si>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</si>
  <si>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</si>
  <si>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</si>
  <si>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</si>
  <si>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</si>
  <si>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</si>
  <si>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</si>
  <si>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</si>
  <si>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</si>
  <si>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</si>
  <si>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</si>
  <si>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</si>
  <si>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</si>
  <si>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</si>
  <si>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</si>
  <si>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</si>
  <si>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</si>
  <si>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</si>
  <si>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</si>
  <si>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</si>
  <si>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</si>
  <si>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</si>
  <si>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</si>
  <si>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</si>
  <si>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</si>
  <si>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</si>
  <si>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</si>
  <si>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</si>
  <si>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</si>
  <si>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</si>
  <si>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</si>
  <si>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</si>
  <si>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</si>
  <si>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</si>
  <si>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</si>
  <si>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</si>
  <si>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</si>
  <si>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</si>
  <si>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</si>
  <si>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</si>
  <si>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</si>
  <si>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</si>
  <si>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</si>
  <si>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</si>
  <si>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</si>
  <si>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</si>
  <si>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</si>
  <si>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</si>
  <si>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</si>
  <si>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</si>
  <si>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</si>
  <si>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</si>
  <si>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</si>
  <si>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</si>
  <si>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</si>
  <si>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</si>
  <si>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</si>
  <si>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</si>
  <si>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</si>
  <si>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</si>
  <si>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</si>
  <si>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</si>
  <si>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</si>
  <si>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</si>
  <si>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</si>
  <si>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</si>
  <si>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</si>
  <si>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</si>
  <si>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</si>
  <si>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</si>
  <si>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</si>
  <si>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</si>
  <si>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</si>
  <si>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</si>
  <si>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</si>
  <si>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</si>
  <si>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</si>
  <si>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</si>
  <si>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</si>
  <si>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</si>
  <si>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</si>
  <si>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</si>
  <si>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</si>
  <si>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</si>
  <si>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</si>
  <si>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</si>
  <si>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</si>
  <si>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</si>
  <si>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</si>
  <si>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</si>
  <si>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</si>
  <si>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</si>
  <si>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</si>
  <si>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</si>
  <si>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</si>
  <si>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</si>
  <si>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</si>
  <si>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</si>
  <si>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</si>
  <si>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</si>
  <si>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</si>
  <si>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</si>
  <si>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</si>
  <si>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</si>
  <si>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</si>
  <si>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</si>
  <si>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</si>
  <si>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</si>
  <si>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</si>
  <si>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</si>
  <si>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</si>
  <si>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</si>
  <si>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</si>
  <si>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</si>
  <si>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</si>
  <si>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</si>
  <si>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</si>
  <si>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</si>
  <si>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</si>
  <si>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</si>
  <si>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</si>
  <si>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</si>
  <si>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</si>
  <si>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</si>
  <si>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</si>
  <si>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</si>
  <si>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</si>
  <si>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</si>
  <si>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</si>
  <si>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</si>
  <si>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</si>
  <si>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</si>
  <si>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</si>
  <si>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</si>
  <si>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</si>
  <si>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</si>
  <si>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</si>
  <si>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</si>
  <si>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</si>
  <si>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</si>
  <si>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</si>
  <si>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</si>
  <si>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</si>
  <si>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</si>
  <si>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</si>
  <si>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</si>
  <si>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</si>
  <si>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</si>
  <si>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</si>
  <si>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</si>
  <si>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</si>
  <si>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</si>
  <si>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</si>
  <si>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</si>
  <si>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</si>
  <si>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</si>
  <si>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</si>
  <si>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</si>
  <si>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</si>
  <si>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</si>
  <si>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</si>
  <si>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</si>
  <si>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</si>
  <si>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</si>
  <si>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</si>
  <si>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</si>
  <si>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</si>
  <si>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</si>
  <si>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</si>
  <si>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</si>
  <si>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</si>
  <si>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</si>
  <si>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</si>
  <si>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</si>
  <si>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</si>
  <si>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</si>
  <si>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</si>
  <si>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</si>
  <si>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</si>
  <si>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</si>
  <si>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</si>
  <si>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</si>
  <si>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</si>
  <si>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</si>
  <si>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</si>
  <si>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</si>
  <si>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</si>
  <si>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</si>
  <si>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</si>
  <si>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</si>
  <si>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</si>
  <si>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</si>
  <si>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</si>
  <si>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</si>
  <si>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</si>
  <si>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</si>
  <si>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</si>
  <si>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</si>
  <si>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</si>
  <si>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</si>
  <si>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</si>
  <si>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</si>
  <si>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</si>
  <si>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</si>
  <si>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</si>
  <si>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</si>
  <si>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</si>
  <si>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</si>
  <si>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</si>
  <si>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</si>
  <si>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</si>
  <si>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</si>
  <si>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</si>
  <si>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</si>
  <si>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</si>
  <si>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</si>
  <si>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</si>
  <si>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</si>
  <si>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</si>
  <si>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</si>
  <si>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</si>
  <si>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</si>
  <si>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</si>
  <si>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</si>
  <si>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</si>
  <si>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</si>
  <si>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</si>
  <si>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</si>
  <si>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</si>
  <si>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</si>
  <si>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</si>
  <si>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</si>
  <si>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</si>
  <si>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</si>
  <si>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</si>
  <si>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</si>
  <si>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</si>
  <si>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</si>
  <si>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</si>
  <si>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</si>
  <si>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</si>
  <si>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</si>
  <si>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</si>
  <si>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</si>
  <si>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</si>
  <si>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</si>
  <si>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</si>
  <si>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</si>
  <si>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</si>
  <si>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</si>
  <si>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</si>
  <si>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</si>
  <si>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</si>
  <si>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</si>
  <si>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</si>
  <si>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</si>
  <si>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</si>
  <si>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</si>
  <si>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</si>
  <si>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</si>
  <si>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</si>
  <si>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</si>
  <si>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</si>
  <si>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</si>
  <si>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</si>
  <si>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</si>
  <si>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</si>
  <si>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</si>
  <si>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</si>
  <si>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</si>
  <si>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</si>
  <si>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</si>
  <si>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</si>
  <si>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</si>
  <si>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</si>
  <si>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</si>
  <si>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</si>
  <si>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</si>
  <si>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</si>
  <si>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</si>
  <si>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</si>
  <si>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</si>
  <si>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</si>
  <si>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</si>
  <si>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</si>
  <si>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</si>
  <si>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</si>
  <si>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</si>
  <si>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</si>
  <si>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</si>
  <si>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</si>
  <si>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</si>
  <si>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</si>
  <si>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</si>
  <si>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</si>
  <si>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</si>
  <si>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</si>
  <si>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</si>
  <si>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</si>
  <si>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</si>
  <si>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</si>
  <si>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</si>
  <si>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</si>
  <si>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</si>
  <si>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</si>
  <si>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</si>
  <si>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</si>
  <si>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</si>
  <si>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</si>
  <si>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</si>
  <si>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</si>
  <si>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</si>
  <si>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</si>
  <si>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</si>
  <si>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</si>
  <si>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</si>
  <si>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</si>
  <si>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</si>
  <si>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</si>
  <si>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</si>
  <si>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</si>
  <si>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</si>
  <si>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</si>
  <si>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</si>
  <si>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</si>
  <si>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</si>
  <si>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</si>
  <si>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</si>
  <si>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</si>
  <si>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</si>
  <si>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</si>
  <si>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</si>
  <si>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</si>
  <si>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</si>
  <si>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</si>
  <si>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</si>
  <si>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</si>
  <si>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</si>
  <si>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</si>
  <si>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</si>
  <si>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</si>
  <si>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</si>
  <si>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</si>
  <si>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</si>
  <si>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</si>
  <si>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</si>
  <si>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</si>
  <si>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</si>
  <si>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</si>
  <si>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</si>
  <si>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</si>
  <si>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</si>
  <si>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</si>
  <si>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</si>
  <si>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</si>
  <si>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</si>
  <si>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</si>
  <si>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</si>
  <si>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</si>
  <si>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</si>
  <si>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</si>
  <si>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</si>
  <si>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</si>
  <si>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</si>
  <si>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</si>
  <si>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</si>
  <si>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</si>
  <si>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</si>
  <si>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</si>
  <si>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</si>
  <si>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</si>
  <si>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</si>
  <si>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</si>
  <si>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</si>
  <si>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</si>
  <si>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</si>
  <si>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</si>
  <si>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</si>
  <si>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</si>
  <si>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</si>
  <si>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</si>
  <si>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</si>
  <si>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</si>
  <si>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</si>
  <si>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</si>
  <si>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</si>
  <si>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</si>
  <si>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</si>
  <si>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</si>
  <si>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</si>
  <si>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</si>
  <si>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</si>
  <si>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</si>
  <si>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</si>
  <si>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</si>
  <si>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</si>
  <si>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</si>
  <si>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</si>
  <si>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</si>
  <si>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</si>
  <si>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</si>
  <si>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</si>
  <si>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</si>
  <si>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</si>
  <si>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</si>
  <si>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</si>
  <si>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</si>
  <si>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</si>
  <si>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</si>
  <si>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</si>
  <si>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</si>
  <si>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</si>
  <si>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</si>
  <si>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</si>
  <si>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</si>
  <si>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</si>
  <si>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</si>
  <si>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</si>
  <si>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</si>
  <si>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</si>
  <si>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</si>
  <si>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</si>
  <si>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</si>
  <si>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</si>
  <si>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</si>
  <si>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</si>
  <si>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</si>
  <si>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</si>
  <si>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</si>
  <si>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</si>
  <si>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</si>
  <si>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</si>
  <si>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</si>
  <si>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</si>
  <si>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</si>
  <si>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</si>
  <si>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</si>
  <si>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</si>
  <si>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</si>
  <si>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</si>
  <si>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</si>
  <si>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</si>
  <si>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</si>
  <si>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</si>
  <si>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</si>
  <si>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</si>
  <si>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</si>
  <si>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</si>
  <si>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</si>
  <si>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</si>
  <si>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</si>
  <si>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</si>
  <si>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</si>
  <si>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</si>
  <si>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</si>
  <si>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</si>
  <si>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</si>
  <si>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</si>
  <si>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</si>
  <si>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</si>
  <si>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</si>
  <si>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</si>
  <si>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</si>
  <si>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</si>
  <si>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</si>
  <si>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</si>
  <si>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</si>
  <si>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</si>
  <si>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</si>
  <si>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</si>
  <si>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</si>
  <si>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</si>
  <si>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</si>
  <si>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</si>
  <si>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</si>
  <si>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</si>
  <si>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</si>
  <si>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</si>
  <si>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</si>
  <si>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</si>
  <si>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</si>
  <si>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</si>
  <si>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</si>
  <si>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</si>
  <si>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</si>
  <si>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</si>
  <si>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</si>
  <si>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</si>
  <si>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</si>
  <si>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</si>
  <si>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</si>
  <si>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</si>
  <si>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</si>
  <si>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</si>
  <si>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</si>
  <si>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</si>
  <si>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</si>
  <si>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</si>
  <si>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</si>
  <si>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</si>
  <si>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</si>
  <si>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</si>
  <si>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</si>
  <si>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</si>
  <si>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</si>
  <si>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</si>
  <si>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</si>
  <si>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</si>
  <si>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</si>
  <si>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</si>
  <si>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</si>
  <si>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</si>
  <si>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</si>
  <si>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</si>
  <si>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</si>
  <si>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</si>
  <si>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</si>
  <si>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</si>
  <si>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</si>
  <si>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</si>
  <si>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</si>
  <si>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</si>
  <si>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</si>
  <si>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</si>
  <si>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</si>
  <si>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</si>
  <si>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</si>
  <si>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</si>
  <si>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</si>
  <si>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</si>
  <si>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</si>
  <si>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</si>
  <si>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</si>
  <si>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</si>
  <si>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</si>
  <si>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</si>
  <si>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</si>
  <si>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</si>
  <si>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</si>
  <si>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</si>
  <si>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</si>
  <si>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</si>
  <si>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</si>
  <si>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</si>
  <si>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</si>
  <si>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</si>
  <si>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</si>
  <si>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</si>
  <si>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</si>
  <si>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</si>
  <si>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</si>
  <si>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</si>
  <si>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</si>
  <si>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</si>
  <si>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</si>
  <si>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</si>
  <si>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</si>
  <si>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</si>
  <si>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</si>
  <si>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</si>
  <si>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</si>
  <si>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</si>
  <si>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</si>
  <si>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</si>
  <si>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</si>
  <si>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</si>
  <si>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</si>
  <si>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</si>
  <si>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</si>
  <si>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</si>
  <si>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</si>
  <si>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</si>
  <si>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</si>
  <si>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</si>
  <si>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</si>
  <si>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</si>
  <si>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</si>
  <si>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</si>
  <si>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</si>
  <si>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</si>
  <si>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</si>
  <si>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</si>
  <si>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</si>
  <si>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</si>
  <si>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</si>
  <si>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</si>
  <si>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</si>
  <si>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</si>
  <si>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</si>
  <si>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</si>
  <si>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</si>
  <si>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</si>
  <si>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</si>
  <si>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</si>
  <si>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</si>
  <si>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</si>
  <si>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</si>
  <si>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</si>
  <si>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</si>
  <si>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</si>
  <si>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</si>
  <si>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</si>
  <si>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</si>
  <si>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</si>
  <si>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</si>
  <si>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</si>
  <si>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</si>
  <si>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</si>
  <si>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</si>
  <si>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</si>
  <si>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</si>
  <si>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</si>
  <si>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</si>
  <si>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</si>
  <si>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</si>
  <si>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</si>
  <si>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</si>
  <si>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</si>
  <si>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</si>
  <si>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</si>
  <si>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</si>
  <si>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</si>
  <si>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</si>
  <si>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</si>
  <si>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</si>
  <si>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</si>
  <si>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</si>
  <si>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</si>
  <si>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</si>
  <si>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</si>
  <si>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</si>
  <si>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</si>
  <si>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</si>
  <si>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</si>
  <si>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</si>
  <si>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</si>
  <si>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</si>
  <si>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</si>
  <si>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</si>
  <si>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</si>
  <si>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</si>
  <si>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</si>
  <si>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</si>
  <si>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</si>
  <si>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</si>
  <si>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</si>
  <si>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</si>
  <si>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</si>
  <si>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</si>
  <si>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</si>
  <si>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</si>
  <si>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</si>
  <si>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</si>
  <si>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</si>
  <si>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</si>
  <si>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</si>
  <si>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</si>
  <si>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</si>
  <si>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</si>
  <si>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</si>
  <si>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</si>
  <si>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</si>
  <si>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</si>
  <si>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</si>
  <si>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</si>
  <si>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</si>
  <si>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</si>
  <si>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</si>
  <si>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</si>
  <si>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</si>
  <si>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</si>
  <si>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</si>
  <si>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</si>
  <si>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</si>
  <si>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</si>
  <si>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</si>
  <si>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</si>
  <si>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</si>
  <si>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</si>
  <si>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</si>
  <si>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</si>
  <si>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</si>
  <si>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</si>
  <si>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</si>
  <si>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</si>
  <si>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</si>
  <si>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</si>
  <si>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</si>
  <si>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</si>
  <si>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</si>
  <si>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</si>
  <si>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</si>
  <si>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</si>
  <si>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</si>
  <si>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</si>
  <si>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</si>
  <si>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</si>
  <si>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</si>
  <si>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</si>
  <si>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</si>
  <si>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</si>
  <si>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</si>
  <si>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</si>
  <si>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</si>
  <si>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</si>
  <si>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</si>
  <si>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</si>
  <si>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</si>
  <si>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</si>
  <si>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</si>
  <si>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</si>
  <si>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</si>
  <si>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</si>
  <si>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</si>
  <si>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</si>
  <si>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</si>
  <si>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</si>
  <si>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</si>
  <si>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</si>
  <si>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</si>
  <si>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</si>
  <si>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</si>
  <si>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</si>
  <si>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</si>
  <si>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</si>
  <si>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</si>
  <si>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</si>
  <si>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</si>
  <si>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</si>
  <si>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</si>
  <si>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</si>
  <si>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</si>
  <si>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</si>
  <si>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</si>
  <si>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</si>
  <si>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</si>
  <si>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</si>
  <si>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</si>
  <si>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</si>
  <si>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</si>
  <si>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</si>
  <si>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</si>
  <si>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</si>
  <si>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</si>
  <si>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</si>
  <si>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</si>
  <si>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</si>
  <si>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</si>
  <si>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</si>
  <si>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</si>
  <si>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</si>
  <si>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</si>
  <si>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</si>
  <si>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</si>
  <si>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</si>
  <si>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</si>
  <si>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</si>
  <si>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</si>
  <si>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</si>
  <si>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</si>
  <si>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</si>
  <si>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</si>
  <si>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</si>
  <si>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</si>
  <si>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</si>
  <si>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</si>
  <si>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</si>
  <si>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</si>
  <si>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</si>
  <si>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</si>
  <si>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</si>
  <si>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</si>
  <si>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</si>
  <si>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</si>
  <si>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</si>
  <si>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</si>
  <si>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</si>
  <si>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</si>
  <si>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</si>
  <si>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</si>
  <si>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</si>
  <si>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</si>
  <si>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</si>
  <si>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</si>
  <si>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</si>
  <si>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</si>
  <si>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</si>
  <si>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</si>
  <si>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</si>
  <si>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</si>
  <si>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</si>
  <si>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</si>
  <si>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</si>
  <si>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</si>
  <si>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</si>
  <si>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</si>
  <si>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</si>
  <si>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</si>
  <si>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</si>
  <si>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</si>
  <si>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</si>
  <si>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</si>
  <si>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</si>
  <si>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</si>
  <si>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</si>
  <si>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</si>
  <si>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</si>
  <si>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</si>
  <si>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</si>
  <si>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</si>
  <si>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</si>
  <si>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</si>
  <si>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</si>
  <si>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</si>
  <si>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</si>
  <si>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</si>
  <si>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</si>
  <si>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</si>
  <si>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</si>
  <si>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</si>
  <si>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</si>
  <si>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</si>
  <si>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</si>
  <si>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</si>
  <si>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</si>
  <si>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</si>
  <si>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</si>
  <si>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</si>
  <si>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</si>
  <si>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</si>
  <si>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</si>
  <si>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</si>
  <si>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</si>
  <si>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</si>
  <si>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</si>
  <si>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</si>
  <si>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</si>
  <si>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</si>
  <si>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</si>
  <si>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</si>
  <si>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</si>
  <si>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</si>
  <si>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</si>
  <si>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</si>
  <si>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</si>
  <si>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</si>
  <si>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</si>
  <si>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</si>
  <si>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</si>
  <si>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</si>
  <si>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</si>
  <si>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</si>
  <si>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</si>
  <si>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</si>
  <si>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</si>
  <si>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</si>
  <si>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</si>
  <si>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</si>
  <si>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</si>
  <si>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</si>
  <si>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</si>
  <si>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</si>
  <si>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</si>
  <si>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</si>
  <si>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</si>
  <si>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</si>
  <si>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</si>
  <si>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</si>
  <si>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</si>
  <si>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</si>
  <si>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</si>
  <si>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</si>
  <si>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</si>
  <si>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</si>
  <si>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</si>
  <si>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</si>
  <si>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</si>
  <si>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</si>
  <si>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</si>
  <si>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</si>
  <si>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</si>
  <si>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</si>
  <si>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</si>
  <si>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</si>
  <si>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</si>
  <si>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</si>
  <si>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</si>
  <si>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</si>
  <si>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</si>
  <si>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</si>
  <si>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</si>
  <si>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</si>
  <si>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</si>
  <si>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</si>
  <si>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</si>
  <si>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</si>
  <si>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</si>
  <si>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</si>
  <si>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</si>
  <si>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</si>
  <si>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</si>
  <si>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</si>
  <si>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</si>
  <si>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</si>
  <si>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</si>
  <si>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</si>
  <si>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</si>
  <si>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</si>
  <si>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</si>
  <si>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</si>
  <si>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</si>
  <si>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</si>
  <si>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</si>
  <si>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</si>
  <si>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</si>
  <si>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</si>
  <si>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</si>
  <si>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</si>
  <si>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</si>
  <si>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</si>
  <si>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</si>
  <si>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</si>
  <si>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</si>
  <si>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</si>
  <si>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</si>
  <si>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</si>
  <si>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</si>
  <si>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</si>
  <si>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</si>
  <si>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</si>
  <si>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</si>
  <si>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</si>
  <si>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</si>
  <si>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</si>
  <si>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</si>
  <si>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</si>
  <si>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</si>
  <si>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</si>
  <si>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</si>
  <si>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</si>
  <si>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</si>
  <si>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</si>
  <si>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</si>
  <si>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</si>
  <si>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</si>
  <si>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</si>
  <si>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</si>
  <si>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</si>
  <si>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</si>
  <si>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</si>
  <si>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</si>
  <si>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</si>
  <si>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</si>
  <si>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</si>
  <si>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</si>
  <si>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</si>
  <si>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</si>
  <si>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</si>
  <si>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</si>
  <si>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</si>
  <si>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</si>
  <si>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</si>
  <si>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</si>
  <si>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</si>
  <si>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</si>
  <si>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</si>
  <si>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</si>
  <si>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</si>
  <si>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</si>
  <si>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</si>
  <si>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</si>
  <si>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</si>
  <si>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</si>
  <si>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</si>
  <si>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</si>
  <si>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</si>
  <si>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</si>
  <si>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</si>
  <si>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</si>
  <si>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</si>
  <si>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</si>
  <si>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</si>
  <si>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</si>
  <si>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</si>
  <si>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</si>
  <si>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</si>
  <si>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</si>
  <si>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</si>
  <si>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</si>
  <si>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</si>
  <si>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</si>
  <si>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</si>
  <si>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</si>
  <si>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</si>
  <si>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</si>
  <si>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</si>
  <si>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</si>
  <si>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</si>
  <si>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</si>
  <si>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</si>
  <si>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</si>
  <si>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</si>
  <si>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</si>
  <si>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</si>
  <si>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</si>
  <si>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</si>
  <si>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</si>
  <si>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</si>
  <si>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</si>
  <si>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</si>
  <si>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</si>
  <si>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</si>
  <si>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</si>
  <si>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</si>
  <si>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</si>
  <si>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</si>
  <si>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</si>
  <si>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</si>
  <si>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</si>
  <si>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</si>
  <si>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</si>
  <si>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</si>
  <si>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</si>
  <si>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</si>
  <si>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</si>
  <si>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</si>
  <si>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</si>
  <si>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</si>
  <si>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</si>
  <si>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</si>
  <si>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</si>
  <si>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</si>
  <si>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</si>
  <si>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</si>
  <si>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</si>
  <si>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</si>
  <si>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</si>
  <si>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</si>
  <si>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</si>
  <si>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</si>
  <si>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</si>
  <si>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</si>
  <si>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</si>
  <si>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</si>
  <si>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</si>
  <si>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</si>
  <si>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</si>
  <si>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</si>
  <si>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</si>
  <si>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</si>
  <si>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</si>
  <si>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</si>
  <si>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</si>
  <si>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</si>
  <si>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</si>
  <si>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</si>
  <si>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</si>
  <si>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</si>
  <si>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</si>
  <si>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</si>
  <si>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</si>
  <si>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</si>
  <si>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</si>
  <si>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</si>
  <si>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</si>
  <si>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</si>
  <si>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</si>
  <si>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</si>
  <si>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</si>
  <si>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</si>
  <si>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</si>
  <si>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</si>
  <si>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</si>
  <si>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</si>
  <si>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</si>
  <si>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</si>
  <si>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</si>
  <si>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</si>
  <si>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</si>
  <si>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</si>
  <si>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</si>
  <si>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</si>
  <si>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</si>
  <si>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</si>
  <si>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</si>
  <si>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</si>
  <si>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</si>
  <si>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</si>
  <si>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</si>
  <si>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</si>
  <si>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</si>
  <si>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</si>
  <si>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</si>
  <si>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</si>
  <si>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</si>
  <si>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</si>
  <si>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</si>
  <si>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</si>
  <si>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</si>
  <si>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</si>
  <si>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</si>
  <si>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</si>
  <si>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</si>
  <si>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</si>
  <si>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</si>
  <si>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</si>
  <si>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</si>
  <si>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</si>
  <si>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</si>
  <si>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</si>
  <si>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</si>
  <si>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</si>
  <si>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</si>
  <si>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</si>
  <si>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</si>
  <si>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</si>
  <si>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</si>
  <si>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</si>
  <si>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</si>
  <si>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</si>
  <si>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</si>
  <si>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</si>
  <si>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</si>
  <si>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</si>
  <si>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</si>
  <si>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</si>
  <si>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</si>
  <si>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</si>
  <si>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</si>
  <si>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</si>
  <si>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</si>
  <si>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</si>
  <si>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</si>
  <si>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</si>
  <si>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</si>
  <si>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</si>
  <si>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</si>
  <si>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</si>
  <si>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</si>
  <si>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</si>
  <si>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</si>
  <si>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</si>
  <si>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</si>
  <si>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</si>
  <si>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</si>
  <si>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</si>
  <si>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</si>
  <si>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</si>
  <si>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</si>
  <si>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</si>
  <si>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</si>
  <si>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</si>
  <si>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</si>
  <si>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</si>
  <si>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</si>
  <si>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</si>
  <si>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</si>
  <si>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</si>
  <si>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</si>
  <si>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</si>
  <si>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</si>
  <si>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</si>
  <si>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</si>
  <si>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</si>
  <si>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</si>
  <si>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</si>
  <si>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</si>
  <si>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</si>
  <si>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</si>
  <si>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</si>
  <si>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</si>
  <si>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</si>
  <si>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</si>
  <si>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</si>
  <si>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</si>
  <si>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</si>
  <si>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</si>
  <si>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</si>
  <si>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</si>
  <si>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</si>
  <si>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</si>
  <si>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</si>
  <si>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</si>
  <si>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</si>
  <si>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</si>
  <si>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</si>
  <si>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</si>
  <si>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</si>
  <si>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</si>
  <si>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</si>
  <si>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</si>
  <si>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</si>
  <si>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</si>
  <si>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</si>
  <si>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</si>
  <si>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</si>
  <si>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</si>
  <si>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</si>
  <si>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</si>
  <si>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</si>
  <si>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</si>
  <si>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</si>
  <si>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</si>
  <si>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</si>
  <si>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</si>
  <si>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</si>
  <si>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</si>
  <si>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</si>
  <si>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</si>
  <si>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</si>
  <si>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</si>
  <si>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</si>
  <si>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</si>
  <si>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</si>
  <si>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</si>
  <si>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</si>
  <si>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</si>
  <si>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</si>
  <si>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</si>
  <si>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</si>
  <si>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</si>
  <si>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</si>
  <si>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</si>
  <si>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</si>
  <si>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</si>
  <si>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</si>
  <si>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</si>
  <si>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</si>
  <si>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</si>
  <si>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</si>
  <si>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</si>
  <si>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</si>
  <si>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</si>
  <si>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</si>
  <si>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</si>
  <si>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</si>
  <si>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</si>
  <si>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</si>
  <si>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</si>
  <si>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</si>
  <si>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</si>
  <si>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</si>
  <si>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</si>
  <si>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</si>
  <si>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</si>
  <si>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</si>
  <si>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</si>
  <si>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</si>
  <si>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</si>
  <si>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</si>
  <si>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</si>
  <si>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</si>
  <si>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</si>
  <si>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</si>
  <si>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</si>
  <si>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</si>
  <si>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</si>
  <si>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</si>
  <si>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</si>
  <si>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</si>
  <si>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</si>
  <si>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</si>
  <si>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</si>
  <si>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</si>
  <si>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</si>
  <si>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</si>
  <si>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</si>
  <si>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</si>
  <si>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</si>
  <si>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</si>
  <si>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</si>
  <si>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</si>
  <si>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</si>
  <si>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</si>
  <si>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</si>
  <si>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</si>
  <si>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</si>
  <si>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</si>
  <si>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</si>
  <si>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</si>
  <si>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</si>
  <si>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</si>
  <si>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</si>
  <si>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</si>
  <si>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</si>
  <si>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</si>
  <si>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</si>
  <si>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</si>
  <si>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</si>
  <si>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</si>
  <si>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</si>
  <si>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</si>
  <si>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</si>
  <si>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</si>
  <si>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</si>
  <si>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</si>
  <si>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</si>
  <si>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</si>
  <si>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</si>
  <si>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</si>
  <si>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</si>
  <si>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</si>
  <si>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</si>
  <si>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</si>
  <si>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</si>
  <si>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</si>
  <si>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</si>
  <si>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</si>
  <si>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</si>
  <si>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</si>
  <si>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</si>
  <si>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</si>
  <si>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</si>
  <si>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</si>
  <si>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</si>
  <si>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</si>
  <si>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</si>
  <si>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</si>
  <si>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</si>
  <si>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</si>
  <si>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</si>
  <si>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</si>
  <si>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</si>
  <si>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</si>
  <si>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</si>
  <si>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</si>
  <si>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</si>
  <si>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</si>
  <si>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</si>
  <si>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</si>
  <si>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</si>
  <si>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</si>
  <si>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</si>
  <si>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</si>
  <si>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</si>
  <si>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</si>
  <si>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</si>
  <si>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</si>
  <si>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</si>
  <si>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</si>
  <si>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</si>
  <si>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</si>
  <si>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</si>
  <si>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</si>
  <si>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</si>
  <si>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</si>
  <si>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</si>
  <si>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</si>
  <si>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</si>
  <si>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</si>
  <si>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</si>
  <si>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</si>
  <si>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</si>
  <si>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</si>
  <si>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</si>
  <si>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</si>
  <si>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</si>
  <si>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</si>
  <si>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</si>
  <si>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</si>
  <si>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</si>
  <si>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</si>
  <si>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</si>
  <si>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</si>
  <si>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</si>
  <si>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</si>
  <si>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</si>
  <si>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</si>
  <si>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</si>
  <si>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</si>
  <si>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</si>
  <si>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</si>
  <si>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</si>
  <si>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</si>
  <si>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</si>
  <si>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</si>
  <si>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</si>
  <si>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</si>
  <si>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</si>
  <si>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</si>
  <si>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</si>
  <si>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</si>
  <si>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</si>
  <si>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</si>
  <si>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</si>
  <si>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</si>
  <si>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</si>
  <si>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</si>
  <si>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</si>
  <si>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</si>
  <si>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</si>
  <si>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</si>
  <si>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</si>
  <si>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</si>
  <si>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</si>
  <si>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</si>
  <si>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</si>
  <si>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</si>
  <si>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</si>
  <si>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</si>
  <si>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</si>
  <si>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</si>
  <si>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</si>
  <si>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</si>
  <si>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</si>
  <si>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</si>
  <si>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</si>
  <si>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</si>
  <si>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</si>
  <si>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</si>
  <si>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</si>
  <si>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</si>
  <si>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</si>
  <si>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</si>
  <si>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</si>
  <si>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</si>
  <si>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</si>
  <si>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</si>
  <si>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</si>
  <si>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</si>
  <si>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</si>
  <si>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</si>
  <si>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</si>
  <si>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</si>
  <si>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</si>
  <si>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</si>
  <si>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</si>
  <si>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</si>
  <si>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</si>
  <si>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</si>
  <si>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</si>
  <si>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</si>
  <si>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</si>
  <si>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</si>
  <si>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</si>
  <si>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</si>
  <si>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</si>
  <si>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</si>
  <si>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</si>
  <si>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</si>
  <si>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</si>
  <si>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</si>
  <si>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</si>
  <si>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</si>
  <si>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</si>
  <si>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</si>
  <si>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</si>
  <si>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</si>
  <si>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</si>
  <si>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</si>
  <si>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</si>
  <si>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</si>
  <si>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</si>
  <si>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</si>
  <si>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</si>
  <si>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</si>
  <si>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</si>
  <si>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</si>
  <si>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</si>
  <si>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</si>
  <si>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</si>
  <si>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</si>
  <si>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</si>
  <si>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</si>
  <si>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</si>
  <si>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</si>
  <si>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</si>
  <si>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</si>
  <si>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</si>
  <si>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</si>
  <si>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</si>
  <si>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</si>
  <si>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</si>
  <si>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</si>
  <si>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</si>
  <si>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</si>
  <si>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</si>
  <si>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</si>
  <si>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</si>
  <si>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</si>
  <si>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</si>
  <si>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</si>
  <si>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</si>
  <si>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</si>
  <si>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</si>
  <si>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</si>
  <si>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</si>
  <si>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</si>
  <si>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</si>
  <si>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</si>
  <si>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</si>
  <si>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</si>
  <si>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</si>
  <si>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</si>
  <si>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</si>
  <si>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</si>
  <si>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</si>
  <si>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</si>
  <si>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</si>
  <si>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</si>
  <si>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</si>
  <si>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</si>
  <si>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</si>
  <si>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</si>
  <si>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</si>
  <si>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</si>
  <si>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</si>
  <si>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</si>
  <si>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</si>
  <si>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</si>
  <si>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</si>
  <si>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</si>
  <si>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</si>
  <si>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</si>
  <si>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</si>
  <si>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</si>
  <si>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</si>
  <si>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</si>
  <si>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</si>
  <si>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</si>
  <si>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</si>
  <si>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</si>
  <si>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</si>
  <si>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</si>
  <si>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</si>
  <si>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</si>
  <si>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</si>
  <si>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</si>
  <si>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</si>
  <si>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</si>
  <si>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</si>
  <si>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</si>
  <si>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</si>
  <si>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</si>
  <si>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</si>
  <si>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</si>
  <si>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</si>
  <si>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</si>
  <si>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</si>
  <si>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</si>
  <si>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</si>
  <si>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</si>
  <si>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</si>
  <si>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</si>
  <si>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</si>
  <si>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</si>
  <si>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</si>
  <si>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</si>
  <si>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</si>
  <si>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</si>
  <si>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</si>
  <si>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</si>
  <si>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</si>
  <si>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</si>
  <si>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</si>
  <si>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</si>
  <si>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</si>
  <si>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</si>
  <si>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</si>
  <si>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</si>
  <si>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</si>
  <si>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</si>
  <si>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</si>
  <si>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</si>
  <si>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</si>
  <si>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</si>
  <si>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</si>
  <si>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</si>
  <si>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</si>
  <si>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</si>
  <si>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</si>
  <si>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</si>
  <si>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</si>
  <si>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</si>
  <si>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</si>
  <si>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</si>
  <si>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</si>
  <si>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</si>
  <si>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</si>
  <si>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</si>
  <si>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</si>
  <si>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</si>
  <si>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</si>
  <si>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</si>
  <si>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</si>
  <si>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</si>
  <si>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</si>
  <si>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</si>
  <si>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</si>
  <si>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</si>
  <si>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</si>
  <si>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</si>
  <si>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</si>
  <si>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</si>
  <si>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</si>
  <si>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</si>
  <si>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</si>
  <si>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</si>
  <si>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</si>
  <si>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</si>
  <si>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</si>
  <si>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</si>
  <si>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</si>
  <si>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</si>
  <si>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</si>
  <si>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</si>
  <si>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</si>
  <si>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</si>
  <si>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</si>
  <si>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</si>
  <si>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</si>
  <si>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</si>
  <si>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</si>
  <si>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</si>
  <si>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</si>
  <si>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</si>
  <si>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</si>
  <si>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</si>
  <si>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</si>
  <si>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</si>
  <si>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</si>
  <si>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</si>
  <si>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</si>
  <si>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</si>
  <si>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</si>
  <si>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</si>
  <si>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</si>
  <si>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</si>
  <si>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</si>
  <si>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</si>
  <si>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</si>
  <si>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</si>
  <si>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</si>
  <si>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</si>
  <si>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</si>
  <si>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</si>
  <si>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</si>
  <si>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</si>
  <si>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</si>
  <si>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</si>
  <si>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</si>
  <si>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</si>
  <si>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</si>
  <si>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</si>
  <si>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</si>
  <si>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</si>
  <si>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</si>
  <si>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</si>
  <si>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</si>
  <si>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</si>
  <si>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</si>
  <si>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</si>
  <si>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</si>
  <si>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</si>
  <si>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</si>
  <si>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</si>
  <si>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</si>
  <si>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</si>
  <si>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</si>
  <si>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</si>
  <si>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</si>
  <si>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</si>
  <si>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</si>
  <si>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</si>
  <si>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</si>
  <si>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</si>
  <si>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</si>
  <si>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</si>
  <si>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</si>
  <si>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</si>
  <si>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</si>
  <si>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</si>
  <si>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</si>
  <si>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</si>
  <si>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</si>
  <si>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</si>
  <si>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</si>
  <si>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</si>
  <si>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</si>
  <si>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</si>
  <si>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</si>
  <si>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</si>
  <si>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</si>
  <si>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</si>
  <si>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</si>
  <si>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</si>
  <si>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</si>
  <si>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</si>
  <si>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</si>
  <si>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</si>
  <si>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</si>
  <si>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</si>
  <si>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</si>
  <si>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</si>
  <si>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</si>
  <si>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</si>
  <si>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</si>
  <si>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</si>
  <si>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</si>
  <si>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</si>
  <si>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</si>
  <si>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</si>
  <si>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</si>
  <si>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</si>
  <si>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</si>
  <si>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</si>
  <si>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</si>
  <si>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</si>
  <si>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</si>
  <si>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</si>
  <si>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</si>
  <si>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</si>
  <si>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</si>
  <si>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</si>
  <si>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</si>
  <si>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</si>
  <si>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</si>
  <si>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</si>
  <si>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</si>
  <si>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</si>
  <si>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</si>
  <si>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</si>
  <si>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</si>
  <si>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</si>
  <si>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</si>
  <si>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</si>
  <si>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</si>
  <si>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</si>
  <si>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</si>
  <si>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</si>
  <si>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</si>
  <si>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</si>
  <si>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</si>
  <si>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</si>
  <si>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</si>
  <si>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</si>
  <si>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</si>
  <si>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</si>
  <si>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</si>
  <si>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</si>
  <si>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</si>
  <si>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</si>
  <si>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</si>
  <si>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</si>
  <si>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</si>
  <si>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</si>
  <si>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</si>
  <si>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</si>
  <si>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</si>
  <si>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</si>
  <si>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</si>
  <si>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</si>
  <si>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</si>
  <si>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</si>
  <si>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</si>
  <si>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</si>
  <si>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</si>
  <si>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</si>
  <si>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</si>
  <si>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</si>
  <si>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</si>
  <si>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</si>
  <si>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</si>
  <si>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</si>
  <si>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</si>
  <si>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</si>
  <si>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</si>
  <si>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</si>
  <si>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</si>
  <si>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</si>
  <si>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</si>
  <si>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</si>
  <si>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</si>
  <si>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</si>
  <si>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</si>
  <si>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</si>
  <si>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</si>
  <si>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</si>
  <si>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</si>
  <si>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</si>
  <si>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</si>
  <si>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</si>
  <si>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</si>
  <si>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</si>
  <si>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</si>
  <si>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</si>
  <si>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</si>
  <si>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</si>
  <si>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</si>
  <si>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</si>
  <si>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</si>
  <si>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</si>
  <si>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</si>
  <si>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</si>
  <si>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</si>
  <si>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</si>
  <si>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</si>
  <si>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</si>
  <si>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</si>
  <si>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</si>
  <si>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</si>
  <si>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</si>
  <si>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</si>
  <si>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</si>
  <si>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</si>
  <si>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</si>
  <si>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</si>
  <si>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</si>
  <si>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</si>
  <si>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</si>
  <si>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</si>
  <si>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</si>
  <si>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</si>
  <si>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</si>
  <si>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</si>
  <si>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</si>
  <si>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</si>
  <si>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</si>
  <si>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</si>
  <si>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</si>
  <si>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</si>
  <si>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</si>
  <si>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</si>
  <si>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</si>
  <si>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</si>
  <si>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</si>
  <si>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</si>
  <si>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</si>
  <si>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</si>
  <si>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</si>
  <si>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</si>
  <si>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</si>
  <si>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</si>
  <si>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</si>
  <si>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</si>
  <si>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</si>
  <si>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</si>
  <si>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</si>
  <si>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</si>
  <si>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</si>
  <si>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</si>
  <si>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</si>
  <si>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</si>
  <si>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</si>
  <si>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</si>
  <si>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</si>
  <si>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</si>
  <si>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</si>
  <si>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</si>
  <si>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</si>
  <si>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</si>
  <si>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</si>
  <si>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</si>
  <si>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</si>
  <si>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</si>
  <si>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</si>
  <si>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</si>
  <si>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</si>
  <si>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</si>
  <si>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</si>
  <si>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</si>
  <si>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</si>
  <si>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</si>
  <si>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</si>
  <si>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</si>
  <si>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</si>
  <si>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</si>
  <si>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</si>
  <si>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</si>
  <si>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</si>
  <si>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</si>
  <si>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</si>
  <si>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</si>
  <si>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</si>
  <si>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</si>
  <si>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</si>
  <si>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</si>
  <si>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</si>
  <si>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</si>
  <si>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</si>
  <si>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</si>
  <si>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</si>
  <si>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</si>
  <si>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</si>
  <si>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</si>
  <si>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</si>
  <si>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</si>
  <si>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</si>
  <si>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</si>
  <si>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</si>
  <si>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</si>
  <si>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</si>
  <si>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</si>
  <si>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</si>
  <si>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</si>
  <si>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</si>
  <si>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</si>
  <si>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</si>
  <si>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</si>
  <si>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</si>
  <si>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</si>
  <si>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</si>
  <si>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</si>
  <si>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</si>
  <si>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</si>
  <si>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</si>
  <si>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</si>
  <si>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</si>
  <si>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</si>
  <si>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</si>
  <si>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</si>
  <si>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</si>
  <si>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</si>
  <si>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</si>
  <si>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</si>
  <si>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</si>
  <si>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</si>
  <si>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</si>
  <si>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</si>
  <si>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</si>
  <si>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</si>
  <si>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</si>
  <si>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</si>
  <si>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</si>
  <si>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</si>
  <si>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</si>
  <si>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</si>
  <si>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</si>
  <si>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</si>
  <si>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</si>
  <si>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</si>
  <si>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</si>
  <si>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</si>
  <si>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</si>
  <si>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</si>
  <si>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</si>
  <si>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</si>
  <si>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</si>
  <si>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</si>
  <si>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</si>
  <si>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</si>
  <si>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</si>
  <si>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</si>
  <si>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</si>
  <si>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</si>
  <si>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</si>
  <si>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</si>
  <si>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</si>
  <si>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</si>
  <si>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</si>
  <si>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</si>
  <si>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</si>
  <si>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</si>
  <si>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</si>
  <si>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</si>
  <si>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</si>
  <si>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</si>
  <si>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</si>
  <si>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</si>
  <si>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</si>
  <si>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</si>
  <si>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</si>
  <si>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</si>
  <si>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</si>
  <si>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</si>
  <si>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</si>
  <si>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</si>
  <si>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</si>
  <si>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</si>
  <si>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</si>
  <si>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</si>
  <si>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</si>
  <si>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</si>
  <si>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</si>
  <si>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</si>
  <si>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</si>
  <si>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</si>
  <si>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</si>
  <si>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</si>
  <si>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</si>
  <si>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</si>
  <si>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</si>
  <si>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</si>
  <si>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</si>
  <si>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</si>
  <si>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</si>
  <si>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</si>
  <si>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</si>
  <si>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</si>
  <si>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</si>
  <si>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</si>
  <si>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</si>
  <si>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</si>
  <si>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</si>
  <si>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</si>
  <si>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</si>
  <si>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</si>
  <si>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</si>
  <si>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</si>
  <si>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</si>
  <si>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</si>
  <si>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</si>
  <si>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</si>
  <si>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</si>
  <si>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</si>
  <si>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</si>
  <si>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</si>
  <si>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</si>
  <si>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</si>
  <si>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</si>
  <si>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</si>
  <si>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</si>
  <si>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</si>
  <si>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</si>
  <si>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</si>
  <si>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</si>
  <si>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</si>
  <si>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</si>
  <si>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</si>
  <si>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</si>
  <si>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</si>
  <si>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</si>
  <si>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</si>
  <si>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</si>
  <si>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</si>
  <si>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</si>
  <si>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</si>
  <si>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</si>
  <si>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</si>
  <si>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</si>
  <si>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</si>
  <si>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</si>
  <si>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</si>
  <si>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</si>
  <si>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</si>
  <si>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</si>
  <si>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</si>
  <si>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</si>
  <si>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</si>
  <si>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</si>
  <si>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</si>
  <si>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</si>
  <si>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</si>
  <si>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</si>
  <si>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</si>
  <si>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</si>
  <si>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</si>
  <si>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</si>
  <si>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</si>
  <si>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</si>
  <si>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</si>
  <si>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</si>
  <si>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</si>
  <si>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</si>
  <si>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</si>
  <si>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</si>
  <si>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</si>
  <si>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</si>
  <si>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</si>
  <si>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</si>
  <si>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</si>
  <si>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</si>
  <si>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</si>
  <si>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</si>
  <si>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</si>
  <si>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</si>
  <si>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</si>
  <si>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</si>
  <si>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</si>
  <si>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</si>
  <si>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</si>
  <si>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</si>
  <si>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</si>
  <si>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</si>
  <si>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</si>
  <si>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</si>
  <si>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</si>
  <si>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</si>
  <si>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</si>
  <si>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</si>
  <si>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</si>
  <si>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</si>
  <si>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</si>
  <si>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</si>
  <si>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</si>
  <si>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</si>
  <si>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</si>
  <si>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</si>
  <si>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</si>
  <si>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</si>
  <si>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</si>
  <si>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</si>
  <si>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</si>
  <si>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</si>
  <si>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</si>
  <si>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</si>
  <si>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</si>
  <si>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</si>
  <si>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</si>
  <si>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</si>
  <si>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</si>
  <si>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</si>
  <si>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</si>
  <si>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</si>
  <si>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</si>
  <si>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</si>
  <si>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</si>
  <si>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</si>
  <si>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</si>
  <si>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</si>
  <si>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</si>
  <si>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</si>
  <si>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</si>
  <si>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</si>
  <si>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</si>
  <si>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</si>
  <si>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</si>
  <si>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</si>
  <si>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</si>
  <si>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</si>
  <si>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</si>
  <si>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</si>
  <si>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</si>
  <si>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</si>
  <si>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</si>
  <si>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</si>
  <si>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</si>
  <si>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</si>
  <si>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</si>
  <si>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</si>
  <si>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</si>
  <si>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</si>
  <si>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</si>
  <si>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</si>
  <si>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</si>
  <si>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</si>
  <si>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</si>
  <si>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</si>
  <si>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</si>
  <si>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</si>
  <si>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</si>
  <si>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</si>
  <si>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</si>
  <si>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</si>
  <si>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</si>
  <si>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</si>
  <si>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</si>
  <si>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</si>
  <si>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</si>
  <si>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</si>
  <si>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</si>
  <si>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</si>
  <si>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</si>
  <si>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</si>
  <si>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</si>
  <si>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</si>
  <si>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</si>
  <si>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</si>
  <si>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</si>
  <si>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</si>
  <si>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</si>
  <si>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</si>
  <si>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</si>
  <si>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</si>
  <si>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</si>
  <si>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</si>
  <si>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</si>
  <si>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</si>
  <si>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</si>
  <si>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</si>
  <si>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</si>
  <si>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</si>
  <si>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</si>
  <si>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</si>
  <si>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</si>
  <si>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</si>
  <si>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</si>
  <si>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</si>
  <si>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</si>
  <si>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</si>
  <si>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</si>
  <si>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</si>
  <si>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</si>
  <si>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</si>
  <si>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</si>
  <si>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</si>
  <si>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</si>
  <si>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</si>
  <si>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</si>
  <si>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</si>
  <si>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</si>
  <si>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</si>
  <si>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</si>
  <si>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</si>
  <si>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</si>
  <si>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</si>
  <si>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</si>
  <si>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</si>
  <si>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</si>
  <si>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</si>
  <si>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</si>
  <si>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</si>
  <si>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</si>
  <si>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</si>
  <si>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</si>
  <si>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</si>
  <si>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</si>
  <si>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</si>
  <si>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</si>
  <si>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</si>
  <si>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</si>
  <si>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</si>
  <si>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</si>
  <si>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</si>
  <si>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</si>
  <si>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</si>
  <si>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</si>
  <si>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</si>
  <si>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</si>
  <si>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</si>
  <si>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</si>
  <si>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</si>
  <si>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</si>
  <si>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</si>
  <si>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</si>
  <si>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</si>
  <si>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</si>
  <si>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</si>
  <si>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</si>
  <si>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</si>
  <si>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</si>
  <si>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</si>
  <si>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</si>
  <si>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</si>
  <si>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</si>
  <si>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</si>
  <si>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</si>
  <si>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</si>
  <si>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</si>
  <si>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</si>
  <si>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</si>
  <si>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</si>
  <si>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</si>
  <si>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</si>
  <si>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</si>
  <si>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</si>
  <si>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</si>
  <si>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</si>
  <si>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</si>
  <si>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</si>
  <si>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</si>
  <si>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</si>
  <si>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</si>
  <si>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</si>
  <si>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</si>
  <si>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</si>
  <si>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</si>
  <si>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</si>
  <si>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</si>
  <si>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</si>
  <si>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</si>
  <si>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</si>
  <si>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</si>
  <si>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</si>
  <si>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</si>
  <si>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</si>
  <si>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</si>
  <si>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</si>
  <si>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</si>
  <si>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</si>
  <si>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</si>
  <si>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</si>
  <si>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</si>
  <si>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</si>
  <si>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</si>
  <si>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</si>
  <si>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</si>
  <si>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</si>
  <si>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</si>
  <si>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</si>
  <si>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</si>
  <si>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</si>
  <si>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</si>
  <si>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</si>
  <si>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</si>
  <si>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</si>
  <si>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</si>
  <si>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</si>
  <si>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</si>
  <si>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</si>
  <si>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</si>
  <si>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</si>
  <si>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</si>
  <si>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</si>
  <si>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</si>
  <si>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</si>
  <si>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</si>
  <si>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</si>
  <si>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</si>
  <si>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</si>
  <si>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</si>
  <si>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</si>
  <si>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</si>
  <si>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</si>
  <si>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</si>
  <si>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</si>
  <si>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</si>
  <si>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</si>
  <si>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</si>
  <si>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</si>
  <si>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</si>
  <si>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</si>
  <si>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</si>
  <si>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</si>
  <si>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</si>
  <si>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</si>
  <si>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</si>
  <si>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</si>
  <si>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</si>
  <si>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</si>
  <si>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</si>
  <si>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</si>
  <si>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</si>
  <si>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</si>
  <si>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</si>
  <si>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</si>
  <si>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</si>
  <si>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</si>
  <si>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</si>
  <si>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</si>
  <si>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</si>
  <si>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</si>
  <si>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</si>
  <si>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</si>
  <si>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</si>
  <si>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</si>
  <si>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</si>
  <si>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</si>
  <si>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</si>
  <si>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</si>
  <si>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</si>
  <si>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</si>
  <si>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</si>
  <si>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</si>
  <si>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</si>
  <si>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</si>
  <si>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</si>
  <si>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</si>
  <si>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</si>
  <si>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</si>
  <si>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</si>
  <si>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</si>
  <si>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</si>
  <si>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</si>
  <si>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</si>
  <si>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</si>
  <si>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</si>
  <si>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</si>
  <si>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</si>
  <si>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</si>
  <si>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</si>
  <si>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</si>
  <si>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</si>
  <si>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</si>
  <si>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</si>
  <si>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</si>
  <si>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</si>
  <si>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</si>
  <si>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</si>
  <si>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</si>
  <si>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</si>
  <si>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</si>
  <si>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</si>
  <si>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</si>
  <si>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</si>
  <si>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</si>
  <si>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</si>
  <si>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</si>
  <si>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</si>
  <si>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</si>
  <si>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</si>
  <si>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</si>
  <si>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</si>
  <si>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</si>
  <si>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</si>
  <si>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</si>
  <si>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</si>
  <si>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</si>
  <si>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</si>
  <si>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</si>
  <si>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</si>
  <si>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</si>
  <si>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</si>
  <si>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</si>
  <si>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</si>
  <si>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</si>
  <si>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</si>
  <si>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</si>
  <si>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</si>
  <si>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</si>
  <si>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</si>
  <si>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</si>
  <si>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</si>
  <si>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</si>
  <si>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</si>
  <si>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</si>
  <si>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</si>
  <si>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</si>
  <si>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</si>
  <si>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</si>
  <si>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</si>
  <si>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</si>
  <si>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</si>
  <si>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</si>
  <si>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</si>
  <si>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</si>
  <si>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</si>
  <si>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</si>
  <si>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</si>
  <si>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</si>
  <si>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</si>
  <si>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</si>
  <si>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</si>
  <si>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</si>
  <si>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</si>
  <si>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</si>
  <si>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</si>
  <si>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</si>
  <si>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</si>
  <si>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</si>
  <si>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</si>
  <si>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</si>
  <si>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</si>
  <si>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</si>
  <si>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</si>
  <si>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</si>
  <si>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</si>
  <si>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</si>
  <si>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</si>
  <si>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</si>
  <si>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</si>
  <si>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</si>
  <si>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</si>
  <si>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</si>
  <si>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</si>
  <si>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</si>
  <si>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</si>
  <si>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</si>
  <si>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</si>
  <si>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</si>
  <si>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</si>
  <si>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</si>
  <si>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</si>
  <si>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</si>
  <si>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</si>
  <si>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</si>
  <si>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</si>
  <si>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</si>
  <si>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</si>
  <si>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</si>
  <si>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</si>
  <si>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</si>
  <si>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</si>
  <si>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</si>
  <si>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</si>
  <si>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</si>
  <si>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</si>
  <si>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</si>
  <si>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</si>
  <si>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</si>
  <si>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</si>
  <si>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</si>
  <si>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</si>
  <si>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</si>
  <si>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</si>
  <si>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</si>
  <si>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</si>
  <si>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</si>
  <si>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</si>
  <si>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</si>
  <si>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</si>
  <si>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</si>
  <si>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</si>
  <si>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</si>
  <si>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</si>
  <si>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</si>
  <si>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</si>
  <si>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</si>
  <si>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</si>
  <si>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</si>
  <si>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</si>
  <si>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</si>
  <si>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</si>
  <si>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</si>
  <si>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</si>
  <si>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</si>
  <si>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</si>
  <si>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</si>
  <si>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</si>
  <si>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</si>
  <si>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</si>
  <si>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</si>
  <si>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</si>
  <si>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</si>
  <si>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</si>
  <si>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</si>
  <si>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</si>
  <si>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</si>
  <si>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</si>
  <si>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</si>
  <si>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</si>
  <si>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</si>
  <si>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</si>
  <si>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</si>
  <si>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</si>
  <si>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</si>
  <si>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</si>
  <si>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</si>
  <si>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</si>
  <si>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</si>
  <si>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</si>
  <si>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</si>
  <si>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</si>
  <si>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</si>
  <si>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</si>
  <si>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</si>
  <si>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</si>
  <si>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</si>
  <si>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</si>
  <si>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</si>
  <si>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</si>
  <si>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</si>
  <si>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</si>
  <si>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</si>
  <si>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</si>
  <si>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</si>
  <si>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</si>
  <si>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</si>
  <si>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</si>
  <si>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</si>
  <si>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</si>
  <si>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</si>
  <si>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</si>
  <si>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</si>
  <si>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</si>
  <si>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</si>
  <si>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</si>
  <si>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</si>
  <si>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</si>
  <si>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</si>
  <si>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</si>
  <si>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</si>
  <si>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</si>
  <si>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</si>
  <si>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</si>
  <si>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</si>
  <si>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</si>
  <si>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</si>
  <si>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</si>
  <si>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</si>
  <si>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</si>
  <si>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</si>
  <si>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</si>
  <si>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</si>
  <si>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</si>
  <si>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</si>
  <si>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</si>
  <si>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</si>
  <si>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</si>
  <si>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</si>
  <si>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</si>
  <si>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</si>
  <si>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</si>
  <si>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</si>
  <si>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</si>
  <si>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</si>
  <si>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</si>
  <si>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</si>
  <si>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</si>
  <si>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</si>
  <si>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</si>
  <si>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</si>
  <si>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</si>
  <si>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</si>
  <si>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</si>
  <si>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</si>
  <si>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</si>
  <si>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</si>
  <si>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</si>
  <si>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</si>
  <si>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</si>
  <si>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</si>
  <si>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</si>
  <si>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</si>
  <si>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</si>
  <si>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</si>
  <si>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</si>
  <si>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</si>
  <si>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</si>
  <si>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</si>
  <si>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</si>
  <si>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</si>
  <si>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</si>
  <si>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</si>
  <si>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</si>
  <si>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</si>
  <si>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</si>
  <si>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</si>
  <si>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</si>
  <si>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</si>
  <si>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</si>
  <si>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</si>
  <si>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</si>
  <si>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</si>
  <si>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</si>
  <si>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</si>
  <si>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</si>
  <si>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</si>
  <si>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</si>
  <si>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</si>
  <si>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</si>
  <si>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</si>
  <si>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</si>
  <si>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</si>
  <si>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</si>
  <si>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</si>
  <si>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</si>
  <si>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</si>
  <si>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</si>
  <si>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</si>
  <si>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</si>
  <si>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</si>
  <si>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</si>
  <si>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</si>
  <si>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</si>
  <si>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</si>
  <si>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</si>
  <si>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</si>
  <si>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</si>
  <si>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</si>
  <si>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</si>
  <si>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</si>
  <si>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</si>
  <si>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</si>
  <si>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</si>
  <si>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</si>
  <si>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</si>
  <si>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</si>
  <si>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</si>
  <si>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</si>
  <si>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</si>
  <si>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</si>
  <si>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</si>
  <si>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</si>
  <si>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</si>
  <si>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</si>
  <si>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</si>
  <si>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</si>
  <si>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</si>
  <si>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</si>
  <si>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</si>
  <si>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</si>
  <si>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</si>
  <si>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</si>
  <si>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</si>
  <si>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</si>
  <si>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</si>
  <si>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</si>
  <si>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</si>
  <si>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</si>
  <si>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</si>
  <si>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</si>
  <si>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</si>
  <si>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</si>
  <si>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</si>
  <si>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</si>
  <si>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</si>
  <si>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</si>
  <si>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</si>
  <si>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</si>
  <si>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</si>
  <si>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</si>
  <si>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</si>
  <si>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</si>
  <si>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</si>
  <si>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</si>
  <si>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</si>
  <si>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</si>
  <si>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</si>
  <si>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</si>
  <si>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</si>
  <si>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</si>
  <si>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</si>
  <si>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</si>
  <si>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</si>
  <si>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</si>
  <si>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</si>
  <si>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</si>
  <si>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</si>
  <si>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</si>
  <si>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</si>
  <si>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</si>
  <si>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</si>
  <si>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</si>
  <si>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</si>
  <si>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</si>
  <si>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</si>
  <si>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</si>
  <si>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</si>
  <si>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</si>
  <si>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</si>
  <si>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</si>
  <si>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</si>
  <si>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</si>
  <si>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</si>
  <si>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</si>
  <si>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</si>
  <si>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</si>
  <si>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</si>
  <si>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</si>
  <si>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</si>
  <si>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</si>
  <si>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</si>
  <si>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</si>
  <si>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</si>
  <si>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</si>
  <si>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</si>
  <si>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</si>
  <si>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</si>
  <si>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</si>
  <si>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</si>
  <si>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</si>
  <si>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</si>
  <si>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</si>
  <si>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</si>
  <si>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</si>
  <si>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</si>
  <si>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</si>
  <si>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</si>
  <si>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</si>
  <si>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</si>
  <si>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</si>
  <si>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</si>
  <si>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</si>
  <si>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</si>
  <si>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</si>
  <si>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</si>
  <si>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</si>
  <si>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</si>
  <si>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</si>
  <si>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</si>
  <si>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</si>
  <si>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</si>
  <si>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</si>
  <si>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</si>
  <si>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</si>
  <si>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</si>
  <si>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</si>
  <si>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</si>
  <si>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</si>
  <si>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</si>
  <si>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</si>
  <si>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</si>
  <si>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</si>
  <si>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</si>
  <si>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</si>
  <si>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</si>
  <si>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</si>
  <si>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</si>
  <si>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</si>
  <si>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</si>
  <si>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</si>
  <si>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</si>
  <si>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</si>
  <si>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</si>
  <si>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</si>
  <si>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</si>
  <si>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</si>
  <si>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</si>
  <si>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</si>
  <si>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</si>
  <si>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</si>
  <si>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</si>
  <si>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</si>
  <si>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</si>
  <si>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</si>
  <si>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</si>
  <si>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</si>
  <si>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</si>
  <si>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</si>
  <si>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</si>
  <si>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</si>
  <si>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</si>
  <si>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</si>
  <si>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</si>
  <si>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</si>
  <si>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</si>
  <si>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</si>
  <si>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</si>
  <si>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</si>
  <si>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</si>
  <si>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</si>
  <si>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</si>
  <si>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</si>
  <si>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</si>
  <si>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</si>
  <si>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</si>
  <si>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</si>
  <si>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</si>
  <si>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</si>
  <si>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</si>
  <si>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</si>
  <si>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</si>
  <si>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</si>
  <si>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</si>
  <si>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</si>
  <si>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</si>
  <si>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</si>
  <si>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</si>
  <si>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</si>
  <si>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</si>
  <si>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</si>
  <si>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</si>
  <si>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</si>
  <si>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</si>
  <si>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</si>
  <si>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</si>
  <si>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</si>
  <si>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</si>
  <si>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</si>
  <si>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</si>
  <si>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</si>
  <si>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</si>
  <si>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</si>
  <si>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</si>
  <si>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</si>
  <si>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</si>
  <si>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</si>
  <si>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</si>
  <si>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</si>
  <si>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</si>
  <si>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</si>
  <si>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</si>
  <si>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</si>
  <si>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</si>
  <si>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</si>
  <si>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</si>
  <si>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</si>
  <si>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</si>
  <si>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</si>
  <si>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</si>
  <si>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</si>
  <si>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</si>
  <si>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</si>
  <si>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</si>
  <si>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</si>
  <si>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</si>
  <si>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</si>
  <si>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</si>
  <si>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</si>
  <si>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</si>
  <si>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</si>
  <si>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</si>
  <si>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</si>
  <si>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</si>
  <si>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</si>
  <si>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</si>
  <si>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</si>
  <si>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</si>
  <si>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</si>
  <si>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</si>
  <si>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</si>
  <si>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</si>
  <si>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</si>
  <si>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</si>
  <si>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</si>
  <si>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</si>
  <si>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</si>
  <si>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</si>
  <si>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</si>
  <si>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</si>
  <si>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</si>
  <si>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</si>
  <si>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</si>
  <si>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</si>
  <si>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</si>
  <si>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</si>
  <si>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</si>
  <si>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</si>
  <si>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</si>
  <si>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</si>
  <si>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</si>
  <si>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</si>
  <si>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</si>
  <si>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</si>
  <si>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</si>
  <si>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</si>
  <si>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</si>
  <si>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</si>
  <si>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</si>
  <si>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</si>
  <si>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</si>
  <si>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</si>
  <si>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</si>
  <si>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</si>
  <si>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</si>
  <si>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</si>
  <si>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</si>
  <si>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</si>
  <si>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</si>
  <si>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</si>
  <si>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</si>
  <si>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</si>
  <si>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</si>
  <si>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</si>
  <si>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</si>
  <si>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</si>
  <si>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</si>
  <si>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</si>
  <si>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</si>
  <si>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</si>
  <si>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</si>
  <si>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</si>
  <si>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</si>
  <si>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</si>
  <si>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</si>
  <si>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</si>
  <si>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</si>
  <si>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</si>
  <si>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</si>
  <si>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</si>
  <si>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</si>
  <si>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</si>
  <si>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</si>
  <si>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</si>
  <si>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</si>
  <si>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</si>
  <si>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</si>
  <si>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</si>
  <si>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</si>
  <si>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</si>
  <si>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</si>
  <si>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</si>
  <si>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</si>
  <si>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</si>
  <si>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</si>
  <si>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</si>
  <si>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</si>
  <si>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</si>
  <si>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</si>
  <si>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</si>
  <si>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</si>
  <si>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</si>
  <si>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</si>
  <si>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</si>
  <si>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</si>
  <si>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</si>
  <si>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</si>
  <si>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</si>
  <si>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</si>
  <si>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</si>
  <si>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</si>
  <si>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</si>
  <si>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</si>
  <si>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</si>
  <si>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</si>
  <si>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</si>
  <si>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</si>
  <si>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</si>
  <si>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</si>
  <si>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</si>
  <si>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</si>
  <si>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</si>
  <si>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</si>
  <si>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</si>
  <si>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</si>
  <si>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</si>
  <si>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</si>
  <si>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</si>
  <si>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</si>
  <si>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</si>
  <si>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</si>
  <si>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</si>
  <si>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</si>
  <si>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</si>
  <si>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</si>
  <si>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</si>
  <si>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</si>
  <si>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</si>
  <si>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</si>
  <si>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</si>
  <si>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</si>
  <si>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</si>
  <si>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</si>
  <si>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</si>
  <si>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</si>
  <si>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</si>
  <si>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</si>
  <si>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</si>
  <si>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</si>
  <si>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</si>
  <si>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</si>
  <si>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</si>
  <si>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</si>
  <si>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</si>
  <si>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</si>
  <si>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</si>
  <si>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</si>
  <si>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</si>
  <si>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</si>
  <si>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</si>
  <si>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</si>
  <si>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</si>
  <si>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</si>
  <si>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</si>
  <si>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</si>
  <si>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</si>
  <si>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</si>
  <si>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</si>
  <si>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</si>
  <si>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</si>
  <si>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</si>
  <si>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</si>
  <si>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</si>
  <si>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</si>
  <si>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</si>
  <si>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</si>
  <si>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</si>
  <si>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</si>
  <si>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</si>
  <si>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</si>
  <si>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</si>
  <si>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</si>
  <si>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</si>
  <si>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</si>
  <si>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</si>
  <si>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</si>
  <si>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</si>
  <si>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</si>
  <si>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</si>
  <si>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</si>
  <si>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</si>
  <si>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</si>
  <si>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</si>
  <si>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</si>
  <si>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</si>
  <si>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</si>
  <si>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</si>
  <si>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</si>
  <si>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</si>
  <si>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</si>
  <si>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</si>
  <si>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</si>
  <si>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</si>
  <si>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</si>
  <si>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</si>
  <si>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</si>
  <si>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</si>
  <si>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</si>
  <si>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</si>
  <si>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</si>
  <si>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</si>
  <si>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</si>
  <si>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</si>
  <si>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</si>
  <si>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</si>
  <si>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</si>
  <si>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</si>
  <si>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</si>
  <si>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</si>
  <si>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</si>
  <si>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</si>
  <si>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</si>
  <si>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</si>
  <si>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</si>
  <si>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</si>
  <si>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</si>
  <si>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</si>
  <si>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</si>
  <si>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</si>
  <si>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</si>
  <si>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</si>
  <si>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</si>
  <si>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</si>
  <si>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</si>
  <si>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</si>
  <si>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</si>
  <si>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</si>
  <si>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</si>
  <si>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</si>
  <si>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</si>
  <si>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</si>
  <si>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</si>
  <si>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</si>
  <si>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</si>
  <si>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</si>
  <si>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</si>
  <si>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</si>
  <si>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</si>
  <si>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</si>
  <si>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</si>
  <si>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</si>
  <si>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</si>
  <si>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</si>
  <si>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</si>
  <si>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</si>
  <si>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</si>
  <si>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</si>
  <si>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</si>
  <si>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</si>
  <si>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</si>
  <si>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</si>
  <si>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</si>
  <si>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</si>
  <si>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</si>
  <si>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</si>
  <si>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</si>
  <si>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</si>
  <si>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</si>
  <si>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</si>
  <si>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</si>
  <si>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</si>
  <si>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</si>
  <si>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</si>
  <si>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</si>
  <si>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</si>
  <si>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</si>
  <si>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</si>
  <si>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</si>
  <si>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</si>
  <si>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</si>
  <si>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</si>
  <si>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</si>
  <si>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</si>
  <si>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</si>
  <si>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</si>
  <si>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</si>
  <si>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</si>
  <si>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</si>
  <si>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</si>
  <si>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</si>
  <si>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</si>
  <si>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</si>
  <si>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</si>
  <si>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</si>
  <si>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</si>
  <si>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</si>
  <si>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</si>
  <si>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</si>
  <si>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</si>
  <si>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</si>
  <si>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</si>
  <si>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</si>
  <si>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</si>
  <si>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</si>
  <si>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</si>
  <si>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</si>
  <si>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</si>
  <si>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</si>
  <si>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</si>
  <si>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</si>
  <si>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</si>
  <si>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</si>
  <si>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</si>
  <si>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</si>
  <si>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</si>
  <si>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</si>
  <si>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</si>
  <si>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</si>
  <si>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</si>
  <si>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</si>
  <si>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</si>
  <si>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</si>
  <si>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</si>
  <si>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</si>
  <si>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</si>
  <si>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</si>
  <si>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</si>
  <si>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</si>
  <si>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</si>
  <si>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</si>
  <si>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</si>
  <si>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</si>
  <si>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</si>
  <si>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</si>
  <si>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</si>
  <si>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</si>
  <si>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</si>
  <si>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</si>
  <si>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</si>
  <si>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</si>
  <si>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</si>
  <si>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</si>
  <si>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</si>
  <si>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</si>
  <si>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</si>
  <si>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</si>
  <si>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</si>
  <si>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</si>
  <si>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</si>
  <si>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</si>
  <si>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</si>
  <si>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</si>
  <si>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</si>
  <si>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</si>
  <si>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</si>
  <si>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</si>
  <si>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</si>
  <si>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</si>
  <si>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</si>
  <si>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</si>
  <si>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</si>
  <si>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</si>
  <si>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</si>
  <si>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</si>
  <si>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</si>
  <si>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</si>
  <si>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</si>
  <si>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</si>
  <si>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</si>
  <si>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</si>
  <si>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</si>
  <si>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</si>
  <si>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</si>
  <si>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</si>
  <si>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</si>
  <si>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</si>
  <si>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</si>
  <si>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</si>
  <si>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</si>
  <si>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</si>
  <si>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</si>
  <si>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</si>
  <si>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</si>
  <si>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</si>
  <si>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</si>
  <si>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</si>
  <si>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</si>
  <si>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</si>
  <si>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</si>
  <si>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</si>
  <si>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</si>
  <si>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</si>
  <si>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</si>
  <si>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</si>
  <si>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</si>
  <si>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</si>
  <si>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</si>
  <si>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</si>
  <si>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</si>
  <si>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</si>
  <si>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</si>
  <si>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</si>
  <si>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</si>
  <si>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</si>
  <si>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</si>
  <si>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</si>
  <si>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</si>
  <si>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</si>
  <si>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</si>
  <si>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</si>
  <si>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</si>
  <si>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</si>
  <si>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</si>
  <si>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</si>
  <si>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</si>
  <si>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</si>
  <si>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</si>
  <si>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</si>
  <si>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</si>
  <si>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</si>
  <si>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</si>
  <si>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</si>
  <si>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</si>
  <si>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</si>
  <si>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</si>
  <si>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</si>
  <si>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</si>
  <si>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</si>
  <si>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</si>
  <si>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</si>
  <si>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</si>
  <si>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</si>
  <si>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</si>
  <si>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</si>
  <si>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</si>
  <si>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</si>
  <si>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</si>
  <si>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</si>
  <si>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</si>
  <si>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</si>
  <si>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</si>
  <si>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</si>
  <si>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</si>
  <si>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</si>
  <si>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</si>
  <si>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</si>
  <si>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</si>
  <si>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</si>
  <si>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</si>
  <si>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</si>
  <si>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</si>
  <si>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</si>
  <si>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</si>
  <si>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</si>
  <si>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</si>
  <si>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</si>
  <si>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</si>
  <si>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</si>
  <si>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</si>
  <si>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</si>
  <si>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</si>
  <si>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</si>
  <si>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</si>
  <si>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</si>
  <si>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</si>
  <si>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</si>
  <si>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</si>
  <si>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</si>
  <si>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</si>
  <si>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</si>
  <si>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</si>
  <si>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</si>
  <si>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</si>
  <si>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</si>
  <si>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</si>
  <si>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</si>
  <si>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</si>
  <si>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</si>
  <si>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</si>
  <si>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</si>
  <si>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</si>
  <si>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</si>
  <si>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</si>
  <si>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</si>
  <si>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</si>
  <si>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</si>
  <si>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</si>
  <si>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</si>
  <si>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</si>
  <si>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</si>
  <si>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</si>
  <si>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</si>
  <si>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</si>
  <si>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</si>
  <si>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</si>
  <si>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</si>
  <si>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</si>
  <si>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</si>
  <si>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</si>
  <si>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</si>
  <si>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</si>
  <si>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</si>
  <si>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</si>
  <si>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</si>
  <si>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</si>
  <si>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</si>
  <si>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</si>
  <si>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</si>
  <si>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</si>
  <si>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</si>
  <si>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</si>
  <si>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</si>
  <si>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</si>
  <si>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</si>
  <si>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</si>
  <si>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</si>
  <si>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</si>
  <si>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</si>
  <si>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</si>
  <si>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</si>
  <si>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</si>
  <si>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</si>
  <si>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</si>
  <si>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</si>
  <si>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</si>
  <si>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</si>
  <si>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</si>
  <si>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</si>
  <si>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</si>
  <si>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</si>
  <si>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</si>
  <si>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</si>
  <si>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</si>
  <si>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</si>
  <si>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</si>
  <si>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</si>
  <si>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</si>
  <si>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</si>
  <si>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</si>
  <si>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</si>
  <si>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</si>
  <si>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</si>
  <si>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</si>
  <si>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</si>
  <si>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</si>
  <si>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</si>
  <si>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</si>
  <si>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</si>
  <si>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</si>
  <si>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</si>
  <si>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</si>
  <si>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</si>
  <si>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</si>
  <si>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</si>
  <si>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</si>
  <si>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</si>
  <si>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</si>
  <si>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</si>
  <si>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</si>
  <si>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</si>
  <si>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</si>
  <si>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</si>
  <si>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</si>
  <si>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</si>
  <si>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</si>
  <si>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</si>
  <si>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</si>
  <si>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</si>
  <si>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</si>
  <si>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</si>
  <si>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</si>
  <si>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</si>
  <si>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</si>
  <si>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</si>
  <si>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</si>
  <si>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</si>
  <si>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</si>
  <si>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</si>
  <si>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</si>
  <si>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</si>
  <si>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</si>
  <si>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</si>
  <si>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</si>
  <si>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</si>
  <si>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</si>
  <si>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</si>
  <si>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</si>
  <si>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</si>
  <si>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</si>
  <si>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</si>
  <si>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</si>
  <si>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</si>
  <si>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</si>
  <si>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</si>
  <si>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</si>
  <si>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</si>
  <si>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</si>
  <si>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</si>
  <si>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</si>
  <si>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</si>
  <si>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</si>
  <si>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</si>
  <si>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</si>
  <si>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</si>
  <si>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</si>
  <si>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</si>
  <si>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</si>
  <si>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</si>
  <si>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</si>
  <si>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</si>
  <si>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</si>
  <si>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</si>
  <si>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</si>
  <si>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</si>
  <si>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</si>
  <si>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</si>
  <si>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</si>
  <si>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</si>
  <si>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</si>
  <si>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</si>
  <si>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</si>
  <si>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</si>
  <si>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</si>
  <si>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</si>
  <si>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</si>
  <si>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</si>
  <si>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</si>
  <si>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</si>
  <si>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</si>
  <si>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</si>
  <si>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</si>
  <si>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</si>
  <si>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</si>
  <si>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</si>
  <si>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</si>
  <si>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</si>
  <si>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</si>
  <si>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</si>
  <si>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</si>
  <si>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</si>
  <si>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</si>
  <si>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</si>
  <si>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</si>
  <si>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</si>
  <si>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</si>
  <si>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</si>
  <si>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</si>
  <si>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</si>
  <si>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</si>
  <si>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</si>
  <si>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</si>
  <si>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</si>
  <si>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</si>
  <si>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</si>
  <si>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</si>
  <si>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</si>
  <si>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</si>
  <si>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</si>
  <si>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</si>
  <si>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</si>
  <si>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</si>
  <si>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</si>
  <si>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</si>
  <si>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</si>
  <si>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</si>
  <si>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</si>
  <si>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</si>
  <si>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</si>
  <si>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</si>
  <si>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</si>
  <si>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</si>
  <si>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</si>
  <si>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</si>
  <si>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</si>
  <si>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</si>
  <si>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</si>
  <si>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</si>
  <si>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</si>
  <si>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</si>
  <si>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</si>
  <si>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</si>
  <si>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</si>
  <si>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</si>
  <si>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</si>
  <si>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</si>
  <si>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</si>
  <si>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</si>
  <si>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</si>
  <si>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</si>
  <si>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</si>
  <si>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</si>
  <si>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</si>
  <si>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</si>
  <si>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</si>
  <si>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</si>
  <si>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</si>
  <si>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</si>
  <si>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</si>
  <si>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</si>
  <si>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</si>
  <si>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</si>
  <si>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</si>
  <si>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</si>
  <si>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</si>
  <si>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</si>
  <si>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</si>
  <si>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</si>
  <si>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</si>
  <si>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</si>
  <si>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</si>
  <si>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</si>
  <si>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</si>
  <si>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</si>
  <si>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</si>
  <si>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</si>
  <si>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</si>
  <si>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</si>
  <si>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</si>
  <si>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</si>
  <si>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</si>
  <si>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</si>
  <si>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</si>
  <si>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</si>
  <si>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</si>
  <si>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</si>
  <si>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</si>
  <si>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</si>
  <si>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</si>
  <si>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</si>
  <si>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</si>
  <si>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</si>
  <si>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</si>
  <si>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</si>
  <si>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</si>
  <si>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</si>
  <si>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</si>
  <si>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</si>
  <si>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</si>
  <si>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</si>
  <si>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</si>
  <si>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</si>
  <si>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</si>
  <si>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</si>
  <si>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</si>
  <si>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</si>
  <si>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</si>
  <si>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</si>
  <si>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</si>
  <si>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</si>
  <si>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</si>
  <si>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</si>
  <si>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</si>
  <si>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</si>
  <si>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</si>
  <si>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</si>
  <si>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</si>
  <si>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</si>
  <si>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</si>
  <si>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</si>
  <si>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</si>
  <si>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</si>
  <si>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</si>
  <si>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</si>
  <si>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</si>
  <si>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</si>
  <si>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</si>
  <si>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</si>
  <si>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</si>
  <si>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</si>
  <si>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</si>
  <si>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</si>
  <si>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</si>
  <si>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</si>
  <si>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</si>
  <si>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</si>
  <si>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</si>
  <si>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</si>
  <si>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</si>
  <si>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</si>
  <si>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</si>
  <si>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</si>
  <si>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</si>
  <si>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</si>
  <si>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</si>
  <si>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</si>
  <si>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</si>
  <si>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</si>
  <si>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</si>
  <si>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</si>
  <si>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</si>
  <si>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</si>
  <si>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</si>
  <si>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</si>
  <si>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</si>
  <si>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</si>
  <si>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</si>
  <si>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</si>
  <si>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</si>
  <si>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</si>
  <si>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</si>
  <si>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</si>
  <si>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</si>
  <si>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</si>
  <si>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</si>
  <si>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</si>
  <si>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</si>
  <si>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</si>
  <si>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</si>
  <si>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</si>
  <si>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</si>
  <si>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</si>
  <si>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</si>
  <si>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</si>
  <si>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</si>
  <si>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</si>
  <si>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</si>
  <si>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</si>
  <si>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</si>
  <si>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</si>
  <si>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</si>
  <si>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</si>
  <si>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</si>
  <si>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</si>
  <si>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</si>
  <si>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</si>
  <si>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</si>
  <si>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</si>
  <si>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</si>
  <si>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</si>
  <si>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</si>
  <si>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</si>
  <si>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</si>
  <si>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</si>
  <si>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</si>
  <si>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</si>
  <si>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</si>
  <si>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</si>
  <si>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</si>
  <si>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</si>
  <si>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</si>
  <si>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</si>
  <si>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</si>
  <si>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</si>
  <si>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</si>
  <si>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</si>
  <si>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</si>
  <si>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</si>
  <si>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</si>
  <si>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</si>
  <si>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</si>
  <si>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</si>
  <si>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</si>
  <si>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</si>
  <si>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</si>
  <si>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</si>
  <si>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</si>
  <si>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</si>
  <si>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</si>
  <si>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</si>
  <si>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</si>
  <si>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</si>
  <si>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</si>
  <si>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</si>
  <si>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</si>
  <si>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</si>
  <si>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</si>
  <si>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</si>
  <si>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</si>
  <si>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</si>
  <si>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</si>
  <si>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</si>
  <si>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</si>
  <si>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</si>
  <si>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</si>
  <si>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</si>
  <si>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</si>
  <si>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</si>
  <si>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</si>
  <si>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</si>
  <si>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</si>
  <si>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</si>
  <si>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</si>
  <si>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</si>
  <si>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</si>
  <si>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</si>
  <si>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</si>
  <si>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</si>
  <si>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</si>
  <si>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</si>
  <si>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</si>
  <si>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</si>
  <si>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</si>
  <si>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</si>
  <si>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</si>
  <si>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</si>
  <si>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</si>
  <si>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</si>
  <si>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</si>
  <si>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</si>
  <si>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</si>
  <si>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</si>
  <si>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</si>
  <si>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</si>
  <si>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</si>
  <si>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</si>
  <si>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</si>
  <si>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</si>
  <si>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</si>
  <si>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</si>
  <si>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</si>
  <si>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</si>
  <si>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</si>
  <si>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</si>
  <si>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</si>
  <si>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</si>
  <si>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</si>
  <si>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</si>
  <si>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</si>
  <si>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</si>
  <si>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</si>
  <si>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</si>
  <si>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</si>
  <si>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</si>
  <si>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</si>
  <si>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</si>
  <si>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</si>
  <si>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</si>
  <si>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</si>
  <si>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</si>
  <si>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</si>
  <si>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</si>
  <si>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</si>
  <si>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</si>
  <si>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</si>
  <si>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</si>
  <si>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</si>
  <si>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</si>
  <si>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</si>
  <si>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</si>
  <si>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</si>
  <si>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</si>
  <si>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</si>
  <si>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</si>
  <si>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</si>
  <si>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</si>
  <si>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</si>
  <si>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</si>
  <si>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</si>
  <si>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</si>
  <si>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</si>
  <si>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</si>
  <si>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</si>
  <si>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</si>
  <si>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</si>
  <si>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</si>
  <si>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</si>
  <si>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</si>
  <si>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</si>
  <si>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</si>
  <si>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</si>
  <si>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</si>
  <si>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</si>
  <si>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</si>
  <si>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</si>
  <si>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</si>
  <si>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</si>
  <si>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</si>
  <si>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</si>
  <si>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</si>
  <si>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</si>
  <si>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</si>
  <si>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</si>
  <si>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</si>
  <si>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</si>
  <si>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</si>
  <si>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</si>
  <si>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</si>
  <si>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</si>
  <si>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</si>
  <si>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</si>
  <si>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</si>
  <si>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</si>
  <si>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</si>
  <si>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</si>
  <si>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</si>
  <si>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</si>
  <si>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</si>
  <si>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</si>
  <si>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</si>
  <si>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</si>
  <si>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</si>
  <si>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</si>
  <si>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</si>
  <si>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</si>
  <si>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</si>
  <si>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</si>
  <si>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</si>
  <si>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</si>
  <si>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</si>
  <si>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</si>
  <si>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</si>
  <si>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</si>
  <si>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</si>
  <si>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</si>
  <si>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</si>
  <si>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</si>
  <si>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</si>
  <si>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</si>
  <si>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</si>
  <si>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</si>
  <si>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</si>
  <si>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</si>
  <si>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</si>
  <si>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</si>
  <si>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</si>
  <si>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</si>
  <si>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</si>
  <si>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</si>
  <si>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</si>
  <si>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</si>
  <si>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</si>
  <si>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</si>
  <si>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</si>
  <si>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</si>
  <si>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</si>
  <si>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</si>
  <si>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</si>
  <si>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</si>
  <si>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</si>
  <si>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</si>
  <si>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</si>
  <si>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</si>
  <si>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</si>
  <si>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</si>
  <si>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</si>
  <si>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</si>
  <si>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</si>
  <si>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</si>
  <si>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</si>
  <si>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</si>
  <si>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</si>
  <si>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</si>
  <si>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</si>
  <si>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</si>
  <si>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</si>
  <si>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</si>
  <si>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</si>
  <si>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</si>
  <si>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</si>
  <si>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</si>
  <si>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</si>
  <si>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</si>
  <si>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</si>
  <si>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</si>
  <si>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</si>
  <si>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</si>
  <si>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</si>
  <si>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</si>
  <si>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</si>
  <si>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</si>
  <si>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</si>
  <si>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</si>
  <si>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</si>
  <si>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</si>
  <si>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</si>
  <si>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</si>
  <si>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</si>
  <si>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</si>
  <si>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</si>
  <si>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</si>
  <si>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</si>
  <si>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</si>
  <si>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</si>
  <si>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</si>
  <si>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</si>
  <si>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</si>
  <si>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</si>
  <si>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</si>
  <si>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</si>
  <si>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</si>
  <si>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</si>
  <si>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</si>
  <si>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</si>
  <si>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</si>
  <si>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</si>
  <si>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</si>
  <si>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</si>
  <si>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</si>
  <si>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</si>
  <si>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</si>
  <si>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</si>
  <si>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</si>
  <si>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</si>
  <si>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</si>
  <si>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</si>
  <si>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</si>
  <si>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</si>
  <si>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</si>
  <si>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</si>
  <si>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</si>
  <si>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</si>
  <si>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</si>
  <si>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</si>
  <si>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</si>
  <si>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</si>
  <si>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</si>
  <si>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</si>
  <si>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</si>
  <si>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</si>
  <si>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</si>
  <si>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</si>
  <si>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</si>
  <si>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</si>
  <si>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</si>
  <si>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</si>
  <si>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</si>
  <si>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</si>
  <si>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</si>
  <si>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</si>
  <si>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</si>
  <si>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</si>
  <si>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</si>
  <si>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</si>
  <si>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</si>
  <si>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</si>
  <si>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</si>
  <si>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</si>
  <si>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</si>
  <si>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</si>
  <si>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</si>
  <si>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</si>
  <si>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</si>
  <si>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</si>
  <si>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</si>
  <si>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</si>
  <si>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</si>
  <si>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</si>
  <si>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</si>
  <si>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</si>
  <si>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</si>
  <si>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</si>
  <si>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</si>
  <si>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</si>
  <si>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</si>
  <si>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</si>
  <si>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</si>
  <si>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</si>
  <si>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</si>
  <si>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</si>
  <si>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</si>
  <si>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</si>
  <si>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</si>
  <si>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</si>
  <si>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</si>
  <si>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</si>
  <si>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</si>
  <si>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</si>
  <si>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</si>
  <si>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</si>
  <si>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</si>
  <si>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</si>
  <si>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</si>
  <si>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</si>
  <si>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</si>
  <si>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</si>
  <si>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</si>
  <si>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</si>
  <si>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</si>
  <si>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</si>
  <si>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</si>
  <si>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</si>
  <si>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</si>
  <si>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</si>
  <si>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</si>
  <si>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</si>
  <si>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</si>
  <si>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</si>
  <si>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</si>
  <si>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</si>
  <si>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</si>
  <si>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</si>
  <si>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</si>
  <si>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</si>
  <si>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</si>
  <si>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</si>
  <si>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</si>
  <si>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</si>
  <si>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</si>
  <si>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</si>
  <si>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</si>
  <si>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</si>
  <si>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</si>
  <si>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</si>
  <si>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</si>
  <si>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</si>
  <si>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</si>
  <si>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</si>
  <si>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</si>
  <si>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</si>
  <si>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</si>
  <si>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</si>
  <si>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</si>
  <si>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</si>
  <si>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</si>
  <si>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</si>
  <si>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</si>
  <si>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</si>
  <si>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</si>
  <si>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</si>
  <si>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</si>
  <si>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</si>
  <si>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</si>
  <si>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</si>
  <si>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</si>
  <si>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</si>
  <si>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</si>
  <si>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</si>
  <si>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</si>
  <si>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</si>
  <si>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</si>
  <si>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</si>
  <si>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</si>
  <si>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</si>
  <si>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</si>
  <si>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</si>
  <si>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</si>
  <si>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</si>
  <si>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</si>
  <si>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</si>
  <si>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</si>
  <si>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</si>
  <si>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</si>
  <si>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</si>
  <si>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</si>
  <si>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</si>
  <si>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</si>
  <si>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</si>
  <si>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</si>
  <si>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</si>
  <si>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</si>
  <si>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</si>
  <si>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</si>
  <si>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</si>
  <si>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</si>
  <si>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</si>
  <si>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</si>
  <si>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</si>
  <si>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</si>
  <si>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</si>
  <si>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</si>
  <si>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</si>
  <si>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</si>
  <si>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</si>
  <si>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</si>
  <si>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</si>
  <si>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</si>
  <si>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</si>
  <si>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</si>
  <si>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</si>
  <si>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</si>
  <si>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</si>
  <si>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</si>
  <si>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</si>
  <si>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</si>
  <si>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</si>
  <si>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</si>
  <si>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</si>
  <si>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</si>
  <si>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</si>
  <si>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</si>
  <si>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</si>
  <si>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</si>
  <si>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</si>
  <si>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</si>
  <si>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</si>
  <si>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</si>
  <si>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</si>
  <si>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</si>
  <si>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</si>
  <si>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</si>
  <si>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</si>
  <si>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</si>
  <si>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</si>
  <si>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</si>
  <si>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</si>
  <si>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</si>
  <si>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</si>
  <si>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</si>
  <si>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</si>
  <si>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</si>
  <si>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</si>
  <si>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</si>
  <si>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</si>
  <si>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</si>
  <si>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</si>
  <si>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</si>
  <si>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</si>
  <si>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</si>
  <si>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</si>
  <si>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</si>
  <si>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</si>
  <si>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</si>
  <si>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</si>
  <si>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</si>
  <si>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</si>
  <si>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</si>
  <si>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</si>
  <si>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</si>
  <si>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</si>
  <si>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</si>
  <si>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</si>
  <si>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</si>
  <si>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</si>
  <si>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</si>
  <si>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</si>
  <si>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</si>
  <si>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</si>
  <si>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</si>
  <si>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</si>
  <si>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</si>
  <si>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</si>
  <si>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</si>
  <si>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</si>
  <si>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</si>
  <si>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</si>
  <si>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</si>
  <si>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</si>
  <si>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</si>
  <si>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</si>
  <si>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</si>
  <si>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</si>
  <si>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</si>
  <si>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</si>
  <si>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</si>
  <si>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</si>
  <si>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</si>
  <si>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</si>
  <si>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</si>
  <si>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</si>
  <si>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</si>
  <si>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</si>
  <si>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</si>
  <si>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</si>
  <si>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</si>
  <si>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</si>
  <si>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</si>
  <si>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</si>
  <si>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</si>
  <si>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</si>
  <si>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</si>
  <si>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</si>
  <si>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</si>
  <si>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</si>
  <si>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</si>
  <si>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</si>
  <si>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</si>
  <si>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</si>
  <si>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</si>
  <si>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</si>
  <si>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</si>
  <si>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</si>
  <si>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</si>
  <si>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</si>
  <si>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</si>
  <si>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</si>
  <si>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</si>
  <si>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</si>
  <si>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</si>
  <si>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</si>
  <si>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</si>
  <si>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</si>
  <si>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</si>
  <si>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</si>
  <si>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</si>
  <si>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</si>
  <si>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</si>
  <si>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</si>
  <si>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</si>
  <si>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</si>
  <si>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</si>
  <si>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</si>
  <si>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</si>
  <si>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</si>
  <si>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</si>
  <si>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</si>
  <si>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</si>
  <si>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</si>
  <si>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</si>
  <si>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</si>
  <si>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</si>
  <si>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</si>
  <si>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</si>
  <si>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</si>
  <si>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</si>
  <si>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</si>
  <si>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</si>
  <si>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</si>
  <si>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</si>
  <si>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</si>
  <si>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</si>
  <si>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</si>
  <si>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</si>
  <si>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</si>
  <si>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</si>
  <si>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</si>
  <si>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</si>
  <si>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</si>
  <si>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</si>
  <si>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</si>
  <si>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</si>
  <si>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</si>
  <si>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</si>
  <si>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</si>
  <si>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</si>
  <si>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</si>
  <si>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</si>
  <si>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</si>
  <si>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</si>
  <si>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</si>
  <si>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</si>
  <si>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</si>
  <si>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</si>
  <si>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</si>
  <si>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</si>
  <si>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</si>
  <si>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</si>
  <si>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</si>
  <si>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</si>
  <si>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</si>
  <si>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</si>
  <si>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</si>
  <si>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</si>
  <si>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</si>
  <si>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</si>
  <si>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</si>
  <si>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</si>
  <si>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</si>
  <si>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</si>
  <si>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</si>
  <si>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</si>
  <si>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</si>
  <si>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</si>
  <si>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</si>
  <si>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</si>
  <si>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</si>
  <si>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</si>
  <si>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</si>
  <si>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</si>
  <si>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</si>
  <si>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</si>
  <si>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</si>
  <si>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</si>
  <si>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</si>
  <si>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</si>
  <si>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</si>
  <si>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</si>
  <si>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</si>
  <si>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</si>
  <si>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</si>
  <si>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</si>
  <si>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</si>
  <si>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</si>
  <si>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</si>
  <si>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</si>
  <si>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</si>
  <si>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</si>
  <si>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</si>
  <si>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</si>
  <si>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</si>
  <si>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</si>
  <si>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</si>
  <si>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</si>
  <si>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</si>
  <si>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</si>
  <si>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</si>
  <si>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</si>
  <si>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</si>
  <si>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</si>
  <si>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</si>
  <si>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</si>
  <si>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</si>
  <si>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</si>
  <si>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</si>
  <si>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</si>
  <si>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</si>
  <si>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</si>
  <si>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</si>
  <si>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</si>
  <si>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</si>
  <si>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</si>
  <si>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</si>
  <si>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</si>
  <si>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</si>
  <si>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</si>
  <si>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</si>
  <si>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</si>
  <si>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</si>
  <si>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</si>
  <si>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</si>
  <si>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</si>
  <si>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</si>
  <si>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</si>
  <si>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</si>
  <si>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</si>
  <si>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</si>
  <si>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</si>
  <si>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</si>
  <si>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</si>
  <si>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</si>
  <si>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</si>
  <si>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</si>
  <si>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</si>
  <si>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</si>
  <si>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</si>
  <si>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</si>
  <si>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</si>
  <si>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</si>
  <si>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</si>
  <si>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</si>
  <si>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</si>
  <si>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</si>
  <si>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</si>
  <si>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</si>
  <si>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</si>
  <si>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</si>
  <si>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</si>
  <si>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</si>
  <si>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</si>
  <si>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</si>
  <si>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</si>
  <si>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</si>
  <si>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</si>
  <si>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</si>
  <si>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</si>
  <si>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</si>
  <si>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</si>
  <si>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</si>
  <si>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</si>
  <si>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</si>
  <si>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</si>
  <si>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</si>
  <si>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</si>
  <si>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</si>
  <si>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</si>
  <si>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</si>
  <si>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</si>
  <si>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</si>
  <si>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</si>
  <si>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</si>
  <si>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</si>
  <si>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</si>
  <si>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</si>
  <si>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</si>
  <si>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</si>
  <si>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</si>
  <si>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</si>
  <si>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</si>
  <si>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</si>
  <si>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</si>
  <si>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</si>
  <si>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</si>
  <si>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</si>
  <si>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</si>
  <si>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</si>
  <si>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</si>
  <si>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</si>
  <si>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</si>
  <si>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</si>
  <si>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</si>
  <si>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</si>
  <si>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</si>
  <si>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</si>
  <si>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</si>
  <si>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</si>
  <si>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</si>
  <si>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</si>
  <si>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</si>
  <si>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</si>
  <si>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</si>
  <si>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</si>
  <si>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</si>
  <si>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</si>
  <si>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</si>
  <si>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</si>
  <si>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</si>
  <si>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</si>
  <si>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</si>
  <si>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</si>
  <si>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</si>
  <si>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</si>
  <si>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</si>
  <si>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</si>
  <si>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</si>
  <si>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</si>
  <si>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</si>
  <si>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</si>
  <si>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</si>
  <si>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</si>
  <si>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</si>
  <si>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</si>
  <si>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</si>
  <si>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</si>
  <si>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</si>
  <si>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</si>
  <si>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</si>
  <si>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</si>
  <si>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</si>
  <si>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</si>
  <si>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</si>
  <si>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</si>
  <si>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</si>
  <si>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</si>
  <si>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</si>
  <si>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</si>
  <si>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</si>
  <si>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</si>
  <si>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</si>
  <si>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</si>
  <si>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</si>
  <si>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</si>
  <si>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</si>
  <si>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</si>
  <si>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</si>
  <si>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</si>
  <si>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</si>
  <si>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</si>
  <si>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</si>
  <si>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</si>
  <si>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</si>
  <si>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</si>
  <si>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</si>
  <si>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</si>
  <si>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</si>
  <si>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</si>
  <si>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</si>
  <si>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</si>
  <si>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</si>
  <si>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</si>
  <si>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</si>
  <si>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</si>
  <si>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</si>
  <si>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</si>
  <si>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</si>
  <si>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</si>
  <si>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</si>
  <si>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</si>
  <si>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</si>
  <si>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</si>
  <si>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</si>
  <si>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</si>
  <si>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</si>
  <si>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</si>
  <si>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</si>
  <si>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</si>
  <si>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</si>
  <si>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</si>
  <si>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</si>
  <si>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</si>
  <si>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</si>
  <si>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</si>
  <si>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</si>
  <si>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</si>
  <si>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</si>
  <si>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</si>
  <si>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</si>
  <si>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</si>
  <si>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</si>
  <si>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</si>
  <si>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</si>
  <si>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</si>
  <si>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</si>
  <si>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</si>
  <si>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</si>
  <si>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</si>
  <si>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</si>
  <si>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</si>
  <si>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</si>
  <si>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</si>
  <si>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</si>
  <si>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</si>
  <si>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</si>
  <si>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</si>
  <si>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</si>
  <si>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</si>
  <si>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</si>
  <si>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</si>
  <si>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</si>
  <si>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</si>
  <si>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</si>
  <si>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</si>
  <si>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</si>
  <si>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</si>
  <si>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</si>
  <si>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</si>
  <si>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</si>
  <si>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</si>
  <si>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</si>
  <si>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</si>
  <si>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</si>
  <si>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</si>
  <si>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</si>
  <si>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</si>
  <si>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</si>
  <si>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</si>
  <si>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</si>
  <si>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</si>
  <si>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</si>
  <si>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</si>
  <si>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</si>
  <si>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</si>
  <si>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</si>
  <si>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</si>
  <si>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</si>
  <si>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</si>
  <si>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</si>
  <si>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</si>
  <si>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</si>
  <si>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</si>
  <si>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</si>
  <si>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</si>
  <si>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</si>
  <si>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</si>
  <si>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</si>
  <si>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</si>
  <si>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</si>
  <si>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</si>
  <si>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</si>
  <si>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</si>
  <si>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</si>
  <si>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</si>
  <si>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</si>
  <si>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</si>
  <si>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</si>
  <si>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</si>
  <si>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</si>
  <si>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</si>
  <si>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</si>
  <si>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</si>
  <si>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</si>
  <si>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</si>
  <si>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</si>
  <si>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</si>
  <si>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</si>
  <si>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</si>
  <si>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</si>
  <si>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</si>
  <si>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</si>
  <si>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</si>
  <si>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</si>
  <si>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</si>
  <si>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</si>
  <si>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</si>
  <si>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</si>
  <si>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</si>
  <si>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</si>
  <si>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</si>
  <si>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</si>
  <si>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</si>
  <si>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</si>
  <si>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</si>
  <si>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</si>
  <si>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</si>
  <si>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</si>
  <si>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</si>
  <si>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</si>
  <si>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</si>
  <si>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</si>
  <si>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</si>
  <si>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</si>
  <si>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</si>
  <si>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</si>
  <si>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</si>
  <si>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</si>
  <si>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</si>
  <si>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</si>
  <si>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</si>
  <si>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</si>
  <si>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</si>
  <si>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</si>
  <si>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</si>
  <si>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</si>
  <si>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</si>
  <si>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</si>
  <si>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</si>
  <si>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</si>
  <si>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</si>
  <si>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</si>
  <si>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</si>
  <si>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</si>
  <si>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</si>
  <si>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</si>
  <si>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</si>
  <si>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</si>
  <si>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</si>
  <si>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</si>
  <si>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</si>
  <si>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</si>
  <si>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</si>
  <si>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</si>
  <si>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</si>
  <si>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</si>
  <si>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</si>
  <si>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</si>
  <si>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</si>
  <si>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</si>
  <si>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</si>
  <si>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</si>
  <si>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</si>
  <si>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</si>
  <si>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</si>
  <si>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</si>
  <si>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</si>
  <si>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</si>
  <si>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</si>
  <si>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</si>
  <si>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</si>
  <si>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</si>
  <si>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</si>
  <si>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</si>
  <si>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</si>
  <si>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</si>
  <si>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</si>
  <si>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</si>
  <si>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</si>
  <si>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</si>
  <si>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</si>
  <si>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</si>
  <si>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</si>
  <si>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</si>
  <si>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</si>
  <si>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</si>
  <si>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</si>
  <si>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</si>
  <si>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</si>
  <si>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</si>
  <si>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</si>
  <si>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</si>
  <si>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</si>
  <si>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</si>
  <si>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</si>
  <si>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</si>
  <si>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</si>
  <si>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</si>
  <si>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</si>
  <si>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</si>
  <si>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</si>
  <si>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</si>
  <si>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</si>
  <si>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</si>
  <si>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</si>
  <si>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</si>
  <si>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</si>
  <si>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</si>
  <si>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</si>
  <si>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</si>
  <si>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</si>
  <si>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</si>
  <si>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</si>
  <si>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</si>
  <si>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</si>
  <si>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</si>
  <si>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</si>
  <si>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</si>
  <si>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</si>
  <si>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</si>
  <si>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</si>
  <si>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</si>
  <si>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</si>
  <si>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</si>
  <si>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</si>
  <si>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</si>
  <si>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</si>
  <si>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</si>
  <si>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</si>
  <si>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</si>
  <si>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</si>
  <si>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</si>
  <si>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</si>
  <si>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</si>
  <si>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</si>
  <si>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</si>
  <si>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</si>
  <si>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</si>
  <si>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</si>
  <si>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</si>
  <si>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</si>
  <si>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</si>
  <si>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</si>
  <si>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</si>
  <si>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</si>
  <si>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</si>
  <si>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</si>
  <si>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</si>
  <si>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</si>
  <si>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</si>
  <si>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</si>
  <si>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</si>
  <si>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</si>
  <si>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</si>
  <si>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</si>
  <si>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</si>
  <si>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</si>
  <si>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</si>
  <si>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</si>
  <si>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</si>
  <si>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</si>
  <si>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</si>
  <si>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</si>
  <si>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</si>
  <si>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</si>
  <si>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</si>
  <si>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</si>
  <si>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</si>
  <si>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</si>
  <si>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</si>
  <si>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</si>
  <si>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</si>
  <si>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</si>
  <si>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</si>
  <si>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</si>
  <si>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</si>
  <si>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</si>
  <si>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</si>
  <si>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</si>
  <si>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</si>
  <si>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</si>
  <si>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</si>
  <si>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</si>
  <si>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</si>
  <si>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</si>
  <si>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</si>
  <si>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</si>
  <si>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</si>
  <si>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</si>
  <si>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</si>
  <si>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</si>
  <si>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</si>
  <si>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</si>
  <si>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</si>
  <si>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</si>
  <si>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</si>
  <si>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</si>
  <si>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</si>
  <si>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</si>
  <si>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</si>
  <si>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</si>
  <si>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</si>
  <si>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</si>
  <si>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</si>
  <si>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</si>
  <si>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</si>
  <si>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</si>
  <si>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</si>
  <si>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</si>
  <si>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</si>
  <si>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</si>
  <si>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</si>
  <si>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</si>
  <si>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</si>
  <si>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</si>
  <si>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</si>
  <si>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</si>
  <si>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</si>
  <si>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</si>
  <si>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</si>
  <si>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</si>
  <si>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</si>
  <si>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</si>
  <si>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</si>
  <si>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</si>
  <si>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</si>
  <si>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</si>
  <si>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</si>
  <si>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</si>
  <si>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</si>
  <si>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</si>
  <si>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</si>
  <si>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</si>
  <si>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</si>
  <si>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</si>
  <si>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</si>
  <si>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</si>
  <si>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</si>
  <si>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</si>
  <si>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</si>
  <si>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</si>
  <si>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</si>
  <si>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</si>
  <si>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</si>
  <si>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</si>
  <si>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</si>
  <si>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</si>
  <si>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</si>
  <si>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</si>
  <si>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</si>
  <si>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</si>
  <si>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</si>
  <si>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</si>
  <si>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</si>
  <si>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</si>
  <si>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</si>
  <si>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</si>
  <si>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</si>
  <si>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</si>
  <si>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</si>
  <si>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</si>
  <si>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</si>
  <si>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</si>
  <si>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</si>
  <si>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</si>
  <si>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</si>
  <si>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</si>
  <si>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</si>
  <si>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</si>
  <si>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</si>
  <si>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</si>
  <si>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</si>
  <si>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</si>
  <si>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</si>
  <si>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</si>
  <si>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</si>
  <si>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</si>
  <si>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</si>
  <si>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</si>
  <si>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</si>
  <si>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</si>
  <si>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</si>
  <si>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</si>
  <si>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</si>
  <si>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</si>
  <si>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</si>
  <si>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</si>
  <si>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</si>
  <si>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</si>
  <si>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</si>
  <si>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</si>
  <si>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</si>
  <si>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</si>
  <si>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</si>
  <si>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</si>
  <si>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</si>
  <si>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</si>
  <si>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</si>
  <si>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</si>
  <si>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</si>
  <si>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</si>
  <si>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</si>
  <si>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</si>
  <si>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</si>
  <si>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</si>
  <si>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</si>
  <si>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</si>
  <si>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</si>
  <si>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</si>
  <si>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</si>
  <si>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</si>
  <si>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</si>
  <si>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</si>
  <si>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</si>
  <si>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</si>
  <si>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</si>
  <si>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</si>
  <si>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</si>
  <si>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</si>
  <si>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</si>
  <si>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</si>
  <si>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</si>
  <si>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</si>
  <si>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</si>
  <si>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</si>
  <si>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</si>
  <si>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</si>
  <si>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</si>
  <si>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</si>
  <si>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</si>
  <si>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</si>
  <si>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</si>
  <si>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</si>
  <si>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</si>
  <si>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</si>
  <si>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</si>
  <si>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</si>
  <si>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</si>
  <si>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</si>
  <si>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</si>
  <si>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</si>
  <si>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</si>
  <si>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</si>
  <si>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</si>
  <si>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</si>
  <si>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</si>
  <si>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</si>
  <si>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</si>
  <si>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</si>
  <si>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</si>
  <si>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</si>
  <si>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</si>
  <si>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</si>
  <si>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</si>
  <si>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</si>
  <si>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</si>
  <si>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</si>
  <si>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</si>
  <si>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</si>
  <si>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</si>
  <si>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</si>
  <si>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</si>
  <si>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</si>
  <si>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</si>
  <si>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</si>
  <si>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</si>
  <si>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</si>
  <si>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</si>
  <si>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</si>
  <si>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</si>
  <si>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</si>
  <si>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</si>
  <si>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</si>
  <si>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</si>
  <si>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</si>
  <si>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</si>
  <si>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</si>
  <si>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</si>
  <si>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</si>
  <si>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</si>
  <si>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</si>
  <si>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</si>
  <si>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</si>
  <si>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</si>
  <si>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</si>
  <si>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</si>
  <si>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</si>
  <si>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</si>
  <si>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</si>
  <si>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</si>
  <si>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</si>
  <si>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</si>
  <si>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</si>
  <si>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</si>
  <si>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</si>
  <si>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</si>
  <si>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</si>
  <si>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</si>
  <si>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</si>
  <si>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</si>
  <si>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</si>
  <si>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</si>
  <si>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</si>
  <si>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</si>
  <si>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</si>
  <si>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</si>
  <si>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</si>
  <si>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</si>
  <si>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</si>
  <si>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</si>
  <si>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</si>
  <si>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</si>
  <si>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</si>
  <si>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</si>
  <si>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</si>
  <si>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</si>
  <si>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</si>
  <si>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</si>
  <si>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</si>
  <si>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</si>
  <si>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</si>
  <si>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</si>
  <si>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</si>
  <si>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</si>
  <si>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</si>
  <si>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</si>
  <si>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</si>
  <si>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</si>
  <si>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</si>
  <si>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</si>
  <si>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</si>
  <si>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</si>
  <si>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</si>
  <si>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</si>
  <si>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</si>
  <si>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</si>
  <si>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</si>
  <si>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</si>
  <si>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</si>
  <si>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</si>
  <si>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</si>
  <si>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</si>
  <si>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</si>
  <si>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</si>
  <si>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</si>
  <si>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</si>
  <si>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</si>
  <si>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</si>
  <si>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</si>
  <si>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</si>
  <si>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</si>
  <si>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</si>
  <si>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</si>
  <si>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</si>
  <si>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</si>
  <si>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</si>
  <si>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</si>
  <si>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</si>
  <si>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</si>
  <si>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</si>
  <si>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</si>
  <si>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</si>
  <si>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</si>
  <si>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</si>
  <si>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</si>
  <si>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</si>
  <si>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</si>
  <si>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</si>
  <si>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</si>
  <si>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</si>
  <si>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</si>
  <si>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</si>
  <si>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</si>
  <si>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</si>
  <si>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</si>
  <si>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</si>
  <si>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</si>
  <si>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</si>
  <si>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</si>
  <si>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</si>
  <si>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</si>
  <si>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</si>
  <si>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</si>
  <si>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</si>
  <si>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</si>
  <si>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</si>
  <si>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</si>
  <si>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</si>
  <si>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</si>
  <si>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</si>
  <si>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</si>
  <si>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</si>
  <si>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</si>
  <si>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</si>
  <si>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</si>
  <si>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</si>
  <si>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</si>
  <si>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</si>
  <si>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</si>
  <si>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</si>
  <si>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</si>
  <si>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</si>
  <si>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</si>
  <si>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</si>
  <si>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</si>
  <si>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</si>
  <si>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</si>
  <si>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</si>
  <si>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</si>
  <si>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</si>
  <si>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</si>
  <si>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</si>
  <si>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</si>
  <si>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</si>
  <si>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</si>
  <si>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</si>
  <si>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</si>
  <si>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</si>
  <si>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</si>
  <si>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</si>
  <si>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</si>
  <si>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</si>
  <si>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</si>
  <si>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</si>
  <si>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</si>
  <si>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</si>
  <si>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</si>
  <si>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</si>
  <si>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</si>
  <si>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</si>
  <si>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</si>
  <si>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</si>
  <si>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</si>
  <si>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</si>
  <si>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</si>
  <si>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</si>
  <si>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</si>
  <si>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</si>
  <si>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</si>
  <si>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</si>
  <si>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</si>
  <si>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</si>
  <si>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</si>
  <si>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</si>
  <si>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</si>
  <si>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</si>
  <si>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</si>
  <si>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</si>
  <si>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</si>
  <si>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</si>
  <si>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</si>
  <si>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</si>
  <si>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</si>
  <si>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</si>
  <si>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</si>
  <si>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</si>
  <si>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</si>
  <si>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</si>
  <si>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</si>
  <si>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</si>
  <si>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</si>
  <si>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</si>
  <si>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</si>
  <si>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</si>
  <si>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</si>
  <si>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</si>
  <si>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</si>
  <si>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</si>
  <si>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</si>
  <si>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</si>
  <si>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</si>
  <si>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</si>
  <si>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</si>
  <si>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</si>
  <si>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</si>
  <si>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</si>
  <si>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</si>
  <si>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</si>
  <si>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</si>
  <si>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</si>
  <si>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</si>
  <si>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</si>
  <si>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</si>
  <si>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</si>
  <si>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</si>
  <si>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</si>
  <si>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</si>
  <si>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</si>
  <si>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</si>
  <si>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</si>
  <si>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</si>
  <si>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</si>
  <si>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</si>
  <si>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</si>
  <si>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</si>
  <si>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</si>
  <si>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</si>
  <si>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</si>
  <si>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</si>
  <si>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</si>
  <si>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</si>
  <si>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</si>
  <si>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</si>
  <si>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</si>
  <si>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</si>
  <si>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</si>
  <si>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</si>
  <si>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</si>
  <si>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</si>
  <si>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</si>
  <si>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</si>
  <si>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</si>
  <si>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</si>
  <si>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</si>
  <si>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</si>
  <si>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</si>
  <si>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</si>
  <si>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</si>
  <si>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</si>
  <si>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</si>
  <si>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</si>
  <si>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</si>
  <si>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</si>
  <si>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</si>
  <si>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</si>
  <si>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</si>
  <si>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</si>
  <si>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</si>
  <si>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</si>
  <si>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</si>
  <si>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</si>
  <si>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</si>
  <si>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</si>
  <si>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</si>
  <si>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</si>
  <si>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</si>
  <si>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</si>
  <si>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</si>
  <si>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</si>
  <si>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</si>
  <si>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</si>
  <si>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</si>
  <si>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</si>
  <si>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</si>
  <si>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</si>
  <si>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</si>
  <si>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</si>
  <si>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</si>
  <si>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</si>
  <si>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</si>
  <si>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</si>
  <si>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</si>
  <si>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</si>
  <si>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</si>
  <si>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</si>
  <si>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</si>
  <si>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</si>
  <si>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</si>
  <si>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</si>
  <si>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</si>
  <si>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</si>
  <si>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</si>
  <si>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</si>
  <si>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</si>
  <si>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</si>
  <si>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</si>
  <si>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</si>
  <si>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</si>
  <si>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</si>
  <si>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</si>
  <si>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</si>
  <si>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</si>
  <si>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</si>
  <si>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</si>
  <si>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</si>
  <si>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</si>
  <si>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</si>
  <si>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</si>
  <si>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</si>
  <si>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</si>
  <si>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</si>
  <si>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</si>
  <si>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</si>
  <si>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</si>
  <si>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</si>
  <si>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</si>
  <si>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</si>
  <si>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</si>
  <si>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</si>
  <si>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</si>
  <si>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</si>
  <si>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</si>
  <si>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</si>
  <si>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</si>
  <si>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</si>
  <si>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</si>
  <si>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</si>
  <si>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</si>
  <si>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</si>
  <si>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</si>
  <si>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</si>
  <si>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</si>
  <si>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</si>
  <si>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</si>
  <si>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</si>
  <si>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</si>
  <si>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</si>
  <si>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</si>
  <si>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</si>
  <si>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</si>
  <si>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</si>
  <si>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</si>
  <si>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</si>
  <si>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</si>
  <si>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</si>
  <si>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</si>
  <si>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</si>
  <si>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</si>
  <si>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</si>
  <si>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</si>
  <si>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</si>
  <si>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</si>
  <si>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</si>
  <si>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</si>
  <si>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</si>
  <si>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</si>
  <si>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</si>
  <si>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</si>
  <si>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</si>
  <si>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</si>
  <si>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</si>
  <si>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</si>
  <si>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</si>
  <si>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</si>
  <si>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</si>
  <si>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</si>
  <si>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</si>
  <si>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</si>
  <si>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</si>
  <si>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</si>
  <si>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</si>
  <si>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</si>
  <si>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</si>
  <si>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</si>
  <si>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</si>
  <si>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</si>
  <si>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</si>
  <si>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</si>
  <si>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</si>
  <si>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</si>
  <si>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</si>
  <si>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</si>
  <si>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</si>
  <si>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</si>
  <si>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</si>
  <si>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</si>
  <si>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</si>
  <si>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</si>
  <si>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</si>
  <si>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</si>
  <si>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</si>
  <si>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</si>
  <si>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</si>
  <si>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</si>
  <si>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</si>
  <si>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</si>
  <si>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</si>
  <si>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</si>
  <si>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</si>
  <si>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</si>
  <si>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</si>
  <si>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</si>
  <si>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</si>
  <si>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</si>
  <si>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</si>
  <si>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</si>
  <si>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</si>
  <si>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</si>
  <si>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</si>
  <si>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</si>
  <si>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</si>
  <si>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</si>
  <si>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</si>
  <si>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</si>
  <si>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</si>
  <si>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</si>
  <si>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</si>
  <si>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</si>
  <si>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</si>
  <si>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</si>
  <si>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</si>
  <si>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</si>
  <si>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</si>
  <si>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</si>
  <si>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</si>
  <si>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</si>
  <si>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</si>
  <si>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</si>
  <si>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</si>
  <si>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</si>
  <si>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</si>
  <si>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</si>
  <si>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</si>
  <si>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</si>
  <si>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</si>
  <si>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</si>
  <si>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</si>
  <si>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</si>
  <si>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</si>
  <si>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</si>
  <si>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</si>
  <si>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</si>
  <si>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</si>
  <si>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</si>
  <si>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</si>
  <si>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</si>
  <si>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</si>
  <si>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</si>
  <si>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</si>
  <si>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</si>
  <si>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</si>
  <si>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</si>
  <si>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</si>
  <si>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</si>
  <si>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</si>
  <si>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</si>
  <si>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</si>
  <si>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</si>
  <si>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</si>
  <si>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</si>
  <si>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</si>
  <si>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</si>
  <si>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</si>
  <si>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</si>
  <si>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</si>
  <si>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</si>
  <si>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</si>
  <si>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</si>
  <si>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</si>
  <si>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</si>
  <si>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</si>
  <si>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</si>
  <si>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</si>
  <si>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</si>
  <si>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</si>
  <si>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</si>
  <si>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</si>
  <si>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</si>
  <si>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</si>
  <si>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</si>
  <si>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</si>
  <si>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</si>
  <si>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</si>
  <si>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</si>
  <si>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</si>
  <si>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</si>
  <si>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</si>
  <si>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</si>
  <si>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</si>
  <si>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</si>
  <si>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</si>
  <si>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</si>
  <si>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</si>
  <si>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</si>
  <si>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</si>
  <si>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</si>
  <si>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</si>
  <si>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</si>
  <si>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</si>
  <si>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</si>
  <si>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</si>
  <si>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</si>
  <si>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</si>
  <si>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</si>
  <si>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</si>
  <si>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</si>
  <si>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</si>
  <si>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</si>
  <si>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</si>
  <si>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</si>
  <si>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</si>
  <si>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</si>
  <si>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</si>
  <si>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</si>
  <si>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</si>
  <si>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</si>
  <si>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</si>
  <si>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</si>
  <si>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</si>
  <si>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</si>
  <si>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</si>
  <si>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</si>
  <si>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</si>
  <si>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</si>
  <si>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</si>
  <si>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</si>
  <si>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</si>
  <si>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</si>
  <si>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</si>
  <si>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</si>
  <si>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</si>
  <si>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</si>
  <si>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</si>
  <si>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</si>
  <si>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</si>
  <si>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</si>
  <si>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</si>
  <si>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</si>
  <si>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</si>
  <si>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</si>
  <si>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</si>
  <si>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</si>
  <si>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</si>
  <si>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</si>
  <si>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</si>
  <si>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</si>
  <si>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</si>
  <si>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</si>
  <si>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</si>
  <si>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</si>
  <si>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</si>
  <si>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</si>
  <si>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</si>
  <si>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</si>
  <si>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</si>
  <si>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</si>
  <si>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</si>
  <si>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</si>
  <si>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</si>
  <si>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</si>
  <si>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</si>
  <si>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</si>
  <si>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</si>
  <si>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</si>
  <si>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</si>
  <si>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</si>
  <si>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</si>
  <si>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</si>
  <si>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</si>
  <si>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</si>
  <si>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</si>
  <si>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</si>
  <si>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</si>
  <si>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</si>
  <si>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</si>
  <si>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</si>
  <si>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</si>
  <si>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</si>
  <si>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</si>
  <si>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</si>
  <si>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</si>
  <si>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</si>
  <si>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</si>
  <si>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</si>
  <si>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</si>
  <si>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</si>
  <si>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</si>
  <si>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</si>
  <si>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</si>
  <si>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</si>
  <si>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</si>
  <si>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</si>
  <si>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</si>
  <si>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</si>
  <si>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</si>
  <si>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</si>
  <si>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</si>
  <si>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</si>
  <si>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</si>
  <si>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</si>
  <si>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</si>
  <si>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</si>
  <si>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</si>
  <si>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</si>
  <si>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</si>
  <si>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</si>
  <si>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</si>
  <si>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</si>
  <si>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</si>
  <si>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</si>
  <si>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</si>
  <si>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</si>
  <si>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</si>
  <si>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</si>
  <si>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</si>
  <si>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</si>
  <si>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</si>
  <si>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</si>
  <si>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</si>
  <si>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</si>
  <si>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</si>
  <si>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</si>
  <si>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</si>
  <si>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</si>
  <si>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</si>
  <si>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</si>
  <si>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</si>
  <si>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</si>
  <si>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</si>
  <si>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</si>
  <si>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</si>
  <si>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</si>
  <si>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</si>
  <si>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</si>
  <si>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</si>
  <si>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</si>
  <si>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</si>
  <si>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</si>
  <si>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</si>
  <si>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</si>
  <si>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</si>
  <si>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</si>
  <si>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</si>
  <si>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</si>
  <si>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</si>
  <si>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</si>
  <si>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</si>
  <si>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</si>
  <si>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</si>
  <si>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</si>
  <si>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</si>
  <si>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</si>
  <si>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</si>
  <si>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</si>
  <si>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</si>
  <si>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</si>
  <si>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</si>
  <si>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</si>
  <si>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</si>
  <si>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</si>
  <si>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</si>
  <si>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</si>
  <si>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</si>
  <si>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</si>
  <si>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</si>
  <si>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</si>
  <si>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</si>
  <si>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</si>
  <si>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</si>
  <si>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</si>
  <si>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</si>
  <si>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</si>
  <si>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</si>
  <si>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</si>
  <si>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</si>
  <si>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</si>
  <si>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</si>
  <si>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</si>
  <si>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</si>
  <si>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</si>
  <si>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</si>
  <si>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</si>
  <si>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</si>
  <si>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</si>
  <si>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</si>
  <si>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</si>
  <si>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</si>
  <si>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</si>
  <si>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</si>
  <si>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</si>
  <si>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</si>
  <si>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</si>
  <si>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</si>
  <si>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</si>
  <si>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</si>
  <si>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</si>
  <si>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</si>
  <si>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</si>
  <si>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</si>
  <si>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</si>
  <si>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</si>
  <si>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</si>
  <si>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</si>
  <si>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</si>
  <si>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</si>
  <si>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</si>
  <si>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</si>
  <si>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</si>
  <si>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</si>
  <si>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</si>
  <si>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</si>
  <si>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</si>
  <si>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</si>
  <si>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</si>
  <si>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</si>
  <si>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</si>
  <si>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</si>
  <si>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</si>
  <si>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</si>
  <si>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</si>
  <si>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</si>
  <si>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</si>
  <si>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</si>
  <si>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</si>
  <si>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</si>
  <si>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</si>
  <si>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</si>
  <si>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</si>
  <si>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</si>
  <si>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</si>
  <si>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</si>
  <si>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</si>
  <si>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</si>
  <si>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</si>
  <si>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</si>
  <si>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</si>
  <si>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</si>
  <si>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</si>
  <si>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</si>
  <si>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</si>
  <si>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</si>
  <si>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</si>
  <si>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</si>
  <si>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</si>
  <si>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</si>
  <si>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</si>
  <si>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</si>
  <si>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</si>
  <si>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</si>
  <si>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</si>
  <si>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</si>
  <si>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</si>
  <si>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</si>
  <si>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</si>
  <si>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</si>
  <si>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</si>
  <si>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</si>
  <si>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</si>
  <si>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</si>
  <si>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</si>
  <si>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</si>
  <si>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</si>
  <si>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</si>
  <si>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</si>
  <si>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</si>
  <si>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</si>
  <si>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</si>
  <si>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</si>
  <si>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</si>
  <si>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</si>
  <si>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</si>
  <si>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</si>
  <si>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</si>
  <si>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</si>
  <si>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</si>
  <si>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</si>
  <si>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</si>
  <si>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</si>
  <si>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</si>
  <si>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</si>
  <si>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</si>
  <si>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</si>
  <si>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</si>
  <si>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</si>
  <si>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</si>
  <si>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</si>
  <si>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</si>
  <si>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</si>
  <si>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</si>
  <si>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</si>
  <si>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</si>
  <si>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</si>
  <si>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</si>
  <si>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</si>
  <si>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</si>
  <si>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</si>
  <si>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</si>
  <si>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</si>
  <si>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</si>
  <si>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</si>
  <si>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</si>
  <si>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</si>
  <si>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</si>
  <si>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</si>
  <si>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</si>
  <si>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</si>
  <si>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</si>
  <si>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</si>
  <si>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</si>
  <si>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</si>
  <si>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</si>
  <si>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</si>
  <si>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</si>
  <si>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</si>
  <si>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</si>
  <si>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</si>
  <si>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</si>
  <si>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</si>
  <si>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</si>
  <si>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</si>
  <si>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</si>
  <si>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</si>
  <si>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</si>
  <si>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</si>
  <si>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</si>
  <si>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</si>
  <si>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</si>
  <si>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</si>
  <si>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</si>
  <si>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</si>
  <si>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</si>
  <si>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</si>
  <si>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</si>
  <si>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</si>
  <si>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</si>
  <si>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</si>
  <si>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</si>
  <si>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</si>
  <si>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</si>
  <si>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</si>
  <si>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</si>
  <si>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</si>
  <si>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</si>
  <si>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</si>
  <si>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</si>
  <si>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</si>
  <si>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</si>
  <si>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</si>
  <si>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</si>
  <si>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</si>
  <si>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</si>
  <si>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</si>
  <si>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</si>
  <si>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</si>
  <si>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</si>
  <si>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</si>
  <si>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</si>
  <si>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</si>
  <si>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</si>
  <si>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</si>
  <si>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</si>
  <si>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</si>
  <si>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</si>
  <si>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</si>
  <si>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</si>
  <si>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</si>
  <si>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</si>
  <si>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</si>
  <si>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</si>
  <si>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</si>
  <si>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</si>
  <si>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</si>
  <si>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</si>
  <si>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</si>
  <si>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</si>
  <si>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</si>
  <si>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</si>
  <si>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</si>
  <si>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</si>
  <si>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</si>
  <si>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</si>
  <si>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</si>
  <si>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</si>
  <si>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</si>
  <si>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</si>
  <si>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</si>
  <si>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</si>
  <si>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</si>
  <si>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</si>
  <si>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</si>
  <si>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</si>
  <si>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</si>
  <si>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</si>
  <si>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</si>
  <si>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</si>
  <si>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</si>
  <si>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</si>
  <si>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</si>
  <si>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</si>
  <si>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</si>
  <si>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</si>
  <si>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</si>
  <si>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</si>
  <si>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</si>
  <si>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</si>
  <si>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</si>
  <si>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</si>
  <si>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</si>
  <si>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</si>
  <si>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</si>
  <si>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</si>
  <si>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</si>
  <si>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</si>
  <si>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</si>
  <si>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</si>
  <si>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</si>
  <si>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</si>
  <si>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</si>
  <si>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</si>
  <si>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</si>
  <si>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</si>
  <si>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</si>
  <si>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</si>
  <si>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</si>
  <si>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</si>
  <si>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</si>
  <si>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</si>
  <si>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</si>
  <si>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</si>
  <si>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</si>
  <si>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</si>
  <si>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</si>
  <si>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</si>
  <si>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</si>
  <si>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</si>
  <si>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</si>
  <si>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</si>
  <si>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</si>
  <si>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</si>
  <si>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</si>
  <si>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</si>
  <si>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</si>
  <si>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</si>
  <si>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</si>
  <si>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</si>
  <si>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</si>
  <si>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</si>
  <si>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</si>
  <si>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</si>
  <si>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</si>
  <si>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</si>
  <si>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</si>
  <si>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</si>
  <si>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</si>
  <si>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</si>
  <si>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</si>
  <si>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</si>
  <si>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</si>
  <si>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</si>
  <si>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</si>
  <si>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</si>
  <si>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</si>
  <si>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</si>
  <si>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</si>
  <si>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</si>
  <si>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</si>
  <si>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</si>
  <si>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</si>
  <si>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</si>
  <si>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</si>
  <si>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</si>
  <si>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</si>
  <si>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</si>
  <si>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</si>
  <si>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</si>
  <si>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</si>
  <si>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</si>
  <si>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</si>
  <si>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</si>
  <si>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</si>
  <si>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</si>
  <si>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</si>
  <si>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</si>
  <si>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</si>
  <si>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</si>
  <si>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</si>
  <si>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</si>
  <si>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</si>
  <si>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</si>
  <si>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</si>
  <si>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</si>
  <si>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</si>
  <si>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</si>
  <si>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</si>
  <si>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</si>
  <si>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</si>
  <si>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</si>
  <si>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</si>
  <si>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</si>
  <si>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</si>
  <si>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</si>
  <si>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</si>
  <si>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</si>
  <si>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</si>
  <si>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</si>
  <si>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</si>
  <si>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</si>
  <si>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</si>
  <si>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</si>
  <si>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</si>
  <si>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</si>
  <si>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</si>
  <si>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</si>
  <si>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</si>
  <si>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</si>
  <si>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</si>
  <si>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</si>
  <si>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</si>
  <si>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</si>
  <si>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</si>
  <si>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</si>
  <si>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</si>
  <si>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</si>
  <si>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</si>
  <si>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</si>
  <si>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</si>
  <si>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</si>
  <si>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</si>
  <si>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</si>
  <si>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</si>
  <si>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</si>
  <si>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</si>
  <si>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</si>
  <si>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</si>
  <si>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</si>
  <si>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</si>
  <si>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</si>
  <si>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</si>
  <si>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</si>
  <si>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</si>
  <si>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</si>
  <si>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</si>
  <si>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</si>
  <si>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</si>
  <si>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</si>
  <si>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</si>
  <si>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</si>
  <si>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</si>
  <si>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</si>
  <si>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</si>
  <si>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</si>
  <si>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</si>
  <si>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</si>
  <si>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</si>
  <si>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</si>
  <si>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</si>
  <si>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</si>
  <si>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</si>
  <si>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</si>
  <si>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</si>
  <si>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</si>
  <si>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</si>
  <si>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</si>
  <si>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</si>
  <si>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</si>
  <si>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</si>
  <si>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</si>
  <si>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</si>
  <si>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</si>
  <si>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</si>
  <si>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</si>
  <si>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</si>
  <si>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</si>
  <si>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</si>
  <si>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</si>
  <si>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</si>
  <si>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</si>
  <si>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</si>
  <si>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</si>
  <si>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</si>
  <si>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</si>
  <si>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</si>
  <si>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</si>
  <si>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</si>
  <si>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</si>
  <si>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</si>
  <si>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</si>
  <si>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</si>
  <si>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</si>
  <si>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</si>
  <si>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</si>
  <si>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</si>
  <si>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</si>
  <si>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</si>
  <si>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</si>
  <si>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</si>
  <si>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</si>
  <si>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</si>
  <si>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</si>
  <si>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</si>
  <si>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</si>
  <si>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</si>
  <si>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</si>
  <si>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</si>
  <si>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</si>
  <si>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</si>
  <si>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</si>
  <si>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</si>
  <si>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</si>
  <si>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</si>
  <si>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</si>
  <si>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</si>
  <si>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</si>
  <si>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</si>
  <si>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</si>
  <si>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</si>
  <si>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</si>
  <si>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</si>
  <si>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</si>
  <si>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</si>
  <si>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</si>
  <si>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</si>
  <si>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</si>
  <si>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</si>
  <si>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</si>
  <si>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</si>
  <si>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</si>
  <si>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</si>
  <si>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</si>
  <si>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</si>
  <si>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</si>
  <si>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</si>
  <si>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</si>
  <si>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</si>
  <si>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</si>
  <si>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</si>
  <si>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</si>
  <si>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</si>
  <si>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</si>
  <si>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</si>
  <si>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</si>
  <si>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</si>
  <si>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</si>
  <si>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</si>
  <si>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</si>
  <si>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</si>
  <si>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</si>
  <si>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</si>
  <si>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</si>
  <si>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</si>
  <si>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</si>
  <si>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</si>
  <si>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</si>
  <si>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</si>
  <si>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</si>
  <si>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</si>
  <si>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</si>
  <si>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</si>
  <si>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</si>
  <si>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</si>
  <si>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</si>
  <si>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</si>
  <si>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</si>
  <si>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</si>
  <si>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</si>
  <si>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</si>
  <si>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</si>
  <si>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</si>
  <si>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</si>
  <si>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</si>
  <si>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</si>
  <si>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</si>
  <si>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</si>
  <si>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</si>
  <si>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</si>
  <si>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</si>
  <si>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</si>
  <si>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</si>
  <si>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</si>
  <si>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</si>
  <si>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</si>
  <si>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</si>
  <si>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</si>
  <si>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</si>
  <si>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</si>
  <si>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</si>
  <si>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</si>
  <si>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</si>
  <si>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</si>
  <si>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</si>
  <si>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</si>
  <si>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</si>
  <si>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</si>
  <si>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</si>
  <si>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</si>
  <si>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</si>
  <si>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</si>
  <si>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</si>
  <si>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</si>
  <si>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</si>
  <si>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</si>
  <si>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</si>
  <si>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</si>
  <si>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</si>
  <si>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</si>
  <si>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</si>
  <si>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</si>
  <si>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</si>
  <si>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</si>
  <si>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</si>
  <si>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</si>
  <si>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</si>
  <si>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</si>
  <si>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</si>
  <si>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</si>
  <si>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</si>
  <si>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</si>
  <si>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</si>
  <si>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</si>
  <si>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</si>
  <si>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</si>
  <si>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</si>
  <si>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</si>
  <si>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</si>
  <si>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</si>
  <si>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</si>
  <si>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</si>
  <si>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</si>
  <si>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</si>
  <si>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</si>
  <si>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</si>
  <si>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</si>
  <si>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</si>
  <si>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</si>
  <si>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</si>
  <si>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</si>
  <si>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</si>
  <si>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</si>
  <si>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</si>
  <si>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</si>
  <si>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</si>
  <si>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</si>
  <si>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</si>
  <si>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</si>
  <si>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</si>
  <si>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</si>
  <si>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</si>
  <si>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</si>
  <si>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</si>
  <si>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</si>
  <si>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</si>
  <si>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</si>
  <si>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</si>
  <si>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</si>
  <si>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</si>
  <si>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</si>
  <si>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</si>
  <si>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</si>
  <si>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</si>
  <si>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</si>
  <si>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</si>
  <si>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</si>
  <si>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</si>
  <si>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</si>
  <si>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</si>
  <si>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</si>
  <si>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</si>
  <si>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</si>
  <si>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</si>
  <si>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</si>
  <si>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</si>
  <si>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</si>
  <si>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</si>
  <si>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</si>
  <si>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</si>
  <si>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</si>
  <si>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</si>
  <si>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</si>
  <si>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</si>
  <si>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</si>
  <si>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</si>
  <si>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</si>
  <si>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</si>
  <si>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</si>
  <si>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</si>
  <si>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</si>
  <si>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</si>
  <si>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</si>
  <si>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</si>
  <si>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</si>
  <si>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</si>
  <si>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</si>
  <si>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</si>
  <si>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</si>
  <si>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</si>
  <si>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</si>
  <si>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</si>
  <si>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</si>
  <si>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</si>
  <si>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</si>
  <si>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</si>
  <si>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</si>
  <si>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</si>
  <si>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</si>
  <si>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</si>
  <si>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</si>
  <si>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</si>
  <si>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</si>
  <si>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</si>
  <si>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</si>
  <si>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</si>
  <si>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</si>
  <si>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</si>
  <si>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</si>
  <si>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</si>
  <si>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</si>
  <si>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</si>
  <si>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</si>
  <si>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</si>
  <si>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</si>
  <si>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</si>
  <si>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</si>
  <si>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</si>
  <si>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</si>
  <si>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</si>
  <si>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</si>
  <si>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</si>
  <si>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</si>
  <si>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</si>
  <si>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</si>
  <si>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</si>
  <si>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</si>
  <si>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</si>
  <si>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</si>
  <si>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</si>
  <si>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</si>
  <si>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</si>
  <si>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</si>
  <si>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</si>
  <si>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</si>
  <si>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</si>
  <si>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</si>
  <si>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</si>
  <si>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</si>
  <si>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</si>
  <si>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</si>
  <si>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</si>
  <si>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</si>
  <si>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</si>
  <si>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</si>
  <si>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</si>
  <si>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</si>
  <si>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</si>
  <si>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</si>
  <si>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</si>
  <si>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</si>
  <si>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</si>
  <si>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</si>
  <si>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</si>
  <si>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</si>
  <si>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</si>
  <si>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</si>
  <si>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</si>
  <si>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</si>
  <si>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</si>
  <si>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</si>
  <si>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</si>
  <si>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</si>
  <si>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</si>
  <si>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</si>
  <si>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</si>
  <si>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</si>
  <si>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</si>
  <si>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</si>
  <si>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</si>
  <si>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</si>
  <si>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</si>
  <si>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</si>
  <si>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</si>
  <si>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</si>
  <si>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</si>
  <si>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</si>
  <si>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</si>
  <si>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</si>
  <si>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</si>
  <si>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</si>
  <si>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</si>
  <si>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</si>
  <si>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</si>
  <si>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</si>
  <si>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</si>
  <si>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</si>
  <si>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</si>
  <si>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</si>
  <si>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</si>
  <si>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</si>
  <si>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</si>
  <si>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</si>
  <si>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</si>
  <si>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</si>
  <si>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</si>
  <si>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</si>
  <si>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</si>
  <si>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</si>
  <si>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</si>
  <si>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</si>
  <si>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</si>
  <si>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</si>
  <si>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</si>
  <si>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</si>
  <si>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</si>
  <si>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</si>
  <si>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</si>
  <si>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</si>
  <si>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</si>
  <si>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</si>
  <si>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</si>
  <si>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</si>
  <si>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</si>
  <si>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</si>
  <si>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</si>
  <si>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</si>
  <si>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</si>
  <si>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</si>
  <si>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</si>
  <si>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</si>
  <si>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</si>
  <si>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</si>
  <si>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</si>
  <si>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</si>
  <si>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</si>
  <si>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</si>
  <si>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</si>
  <si>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</si>
  <si>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</si>
  <si>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</si>
  <si>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</si>
  <si>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</si>
  <si>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</si>
  <si>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</si>
  <si>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</si>
  <si>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</si>
  <si>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</si>
  <si>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</si>
  <si>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</si>
  <si>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</si>
  <si>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</si>
  <si>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</si>
  <si>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</si>
  <si>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</si>
  <si>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</si>
  <si>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</si>
  <si>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</si>
  <si>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</si>
  <si>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</si>
  <si>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</si>
  <si>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</si>
  <si>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</si>
  <si>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</si>
  <si>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</si>
  <si>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</si>
  <si>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</si>
  <si>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</si>
  <si>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</si>
  <si>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</si>
  <si>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</si>
  <si>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</si>
  <si>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</si>
  <si>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</si>
  <si>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</si>
  <si>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</si>
  <si>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</si>
  <si>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</si>
  <si>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</si>
  <si>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</si>
  <si>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</si>
  <si>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</si>
  <si>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</si>
  <si>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</si>
  <si>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</si>
  <si>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</si>
  <si>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</si>
  <si>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</si>
  <si>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</si>
  <si>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</si>
  <si>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</si>
  <si>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</si>
  <si>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</si>
  <si>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</si>
  <si>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</si>
  <si>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</si>
  <si>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</si>
  <si>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</si>
  <si>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</si>
  <si>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</si>
  <si>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</si>
  <si>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</si>
  <si>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</si>
  <si>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</si>
  <si>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</si>
  <si>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</si>
  <si>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</si>
  <si>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</si>
  <si>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</si>
  <si>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</si>
  <si>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</si>
  <si>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</si>
  <si>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</si>
  <si>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</si>
  <si>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</si>
  <si>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</si>
  <si>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</si>
  <si>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</si>
  <si>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</si>
  <si>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</si>
  <si>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</si>
  <si>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</si>
  <si>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</si>
  <si>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</si>
  <si>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</si>
  <si>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</si>
  <si>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</si>
  <si>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</si>
  <si>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</si>
  <si>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</si>
  <si>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</si>
  <si>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</si>
  <si>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</si>
  <si>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</si>
  <si>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</si>
  <si>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</si>
  <si>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</si>
  <si>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</si>
  <si>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</si>
  <si>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</si>
  <si>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</si>
  <si>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</si>
  <si>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</si>
  <si>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</si>
  <si>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</si>
  <si>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</si>
  <si>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</si>
  <si>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</si>
  <si>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</si>
  <si>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</si>
  <si>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</si>
  <si>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</si>
  <si>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</si>
  <si>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</si>
  <si>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</si>
  <si>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</si>
  <si>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</si>
  <si>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</si>
  <si>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</si>
  <si>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</si>
  <si>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</si>
  <si>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</si>
  <si>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</si>
  <si>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</si>
  <si>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</si>
  <si>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</si>
  <si>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</si>
  <si>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</si>
  <si>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</si>
  <si>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</si>
  <si>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</si>
  <si>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</si>
  <si>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</si>
  <si>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</si>
  <si>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</si>
  <si>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</si>
  <si>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</si>
  <si>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</si>
  <si>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</si>
  <si>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</si>
  <si>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</si>
  <si>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</si>
  <si>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</si>
  <si>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</si>
  <si>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</si>
  <si>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</si>
  <si>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</si>
  <si>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</si>
  <si>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</si>
  <si>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</si>
  <si>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</si>
  <si>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</si>
  <si>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</si>
  <si>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</si>
  <si>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</si>
  <si>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</si>
  <si>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</si>
  <si>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</si>
  <si>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</si>
  <si>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</si>
  <si>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</si>
  <si>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</si>
  <si>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</si>
  <si>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</si>
  <si>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</si>
  <si>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</si>
  <si>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</si>
  <si>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</si>
  <si>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</si>
  <si>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</si>
  <si>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</si>
  <si>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</si>
  <si>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</si>
  <si>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</si>
  <si>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</si>
  <si>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</si>
  <si>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</si>
  <si>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</si>
  <si>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</si>
  <si>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</si>
  <si>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</si>
  <si>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</si>
  <si>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</si>
  <si>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</si>
  <si>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</si>
  <si>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</si>
  <si>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</si>
  <si>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</si>
  <si>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</si>
  <si>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</si>
  <si>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</si>
  <si>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</si>
  <si>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</si>
  <si>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</si>
  <si>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</si>
  <si>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</si>
  <si>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</si>
  <si>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</si>
  <si>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</si>
  <si>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</si>
  <si>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</si>
  <si>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</si>
  <si>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</si>
  <si>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</si>
  <si>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</si>
  <si>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</si>
  <si>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</si>
  <si>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</si>
  <si>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</si>
  <si>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</si>
  <si>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</si>
  <si>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</si>
  <si>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</si>
  <si>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</si>
  <si>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</si>
  <si>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</si>
  <si>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</si>
  <si>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</si>
  <si>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</si>
  <si>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</si>
  <si>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</si>
  <si>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</si>
  <si>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</si>
  <si>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</si>
  <si>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</si>
  <si>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</si>
  <si>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</si>
  <si>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</si>
  <si>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</si>
  <si>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</si>
  <si>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</si>
  <si>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</si>
  <si>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</si>
  <si>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</si>
  <si>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</si>
  <si>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</si>
  <si>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</si>
  <si>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</si>
  <si>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</si>
  <si>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</si>
  <si>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</si>
  <si>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</si>
  <si>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</si>
  <si>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</si>
  <si>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</si>
  <si>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</si>
  <si>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</si>
  <si>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</si>
  <si>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</si>
  <si>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</si>
  <si>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</si>
  <si>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</si>
  <si>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</si>
  <si>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</si>
  <si>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</si>
  <si>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</si>
  <si>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</si>
  <si>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</si>
  <si>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</si>
  <si>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</si>
  <si>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</si>
  <si>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</si>
  <si>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</si>
  <si>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</si>
  <si>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</si>
  <si>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</si>
  <si>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</si>
  <si>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</si>
  <si>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</si>
  <si>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</si>
  <si>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</si>
  <si>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</si>
  <si>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</si>
  <si>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</si>
  <si>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</si>
  <si>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</si>
  <si>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</si>
  <si>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</si>
  <si>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</si>
  <si>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</si>
  <si>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</si>
  <si>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</si>
  <si>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</si>
  <si>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</si>
  <si>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</si>
  <si>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</si>
  <si>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</si>
  <si>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</si>
  <si>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</si>
  <si>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</si>
  <si>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</si>
  <si>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</si>
  <si>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</si>
  <si>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</si>
  <si>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</si>
  <si>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</si>
  <si>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</si>
  <si>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</si>
  <si>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</si>
  <si>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</si>
  <si>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</si>
  <si>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</si>
  <si>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</si>
  <si>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</si>
  <si>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</si>
  <si>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</si>
  <si>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</si>
  <si>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</si>
  <si>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</si>
  <si>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</si>
  <si>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</si>
  <si>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</si>
  <si>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</si>
  <si>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</si>
  <si>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</si>
  <si>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</si>
  <si>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</si>
  <si>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</si>
  <si>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</si>
  <si>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</si>
  <si>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</si>
  <si>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</si>
  <si>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</si>
  <si>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</si>
  <si>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</si>
  <si>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</si>
  <si>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</si>
  <si>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</si>
  <si>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</si>
  <si>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</si>
  <si>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</si>
  <si>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</si>
  <si>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</si>
  <si>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</si>
  <si>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</si>
  <si>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</si>
  <si>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</si>
  <si>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</si>
  <si>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</si>
  <si>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</si>
  <si>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</si>
  <si>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</si>
  <si>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</si>
  <si>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</si>
  <si>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</si>
  <si>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</si>
  <si>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</si>
  <si>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</si>
  <si>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</si>
  <si>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</si>
  <si>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</si>
  <si>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</si>
  <si>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</si>
  <si>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</si>
  <si>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</si>
  <si>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</si>
  <si>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</si>
  <si>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</si>
  <si>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</si>
  <si>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</si>
  <si>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</si>
  <si>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</si>
  <si>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</si>
  <si>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</si>
  <si>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</si>
  <si>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</si>
  <si>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</si>
  <si>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</si>
  <si>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</si>
  <si>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</si>
  <si>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</si>
  <si>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</si>
  <si>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</si>
  <si>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</si>
  <si>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</si>
  <si>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</si>
  <si>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</si>
  <si>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</si>
  <si>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</si>
  <si>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</si>
  <si>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</si>
  <si>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</si>
  <si>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</si>
  <si>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</si>
  <si>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</si>
  <si>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</si>
  <si>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</si>
  <si>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</si>
  <si>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</si>
  <si>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</si>
  <si>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</si>
  <si>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</si>
  <si>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</si>
  <si>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</si>
  <si>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</si>
  <si>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</si>
  <si>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</si>
  <si>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</si>
  <si>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</si>
  <si>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</si>
  <si>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</si>
  <si>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</si>
  <si>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</si>
  <si>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</si>
  <si>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</si>
  <si>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</si>
  <si>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</si>
  <si>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</si>
  <si>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</si>
  <si>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</si>
  <si>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</si>
  <si>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</si>
  <si>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</si>
  <si>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</si>
  <si>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</si>
  <si>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</si>
  <si>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</si>
  <si>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</si>
  <si>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</si>
  <si>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</si>
  <si>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</si>
  <si>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</si>
  <si>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</si>
  <si>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</si>
  <si>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</si>
  <si>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</si>
  <si>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</si>
  <si>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</si>
  <si>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</si>
  <si>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</si>
  <si>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</si>
  <si>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</si>
  <si>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</si>
  <si>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</si>
  <si>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</si>
  <si>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</si>
  <si>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</si>
  <si>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</si>
  <si>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</si>
  <si>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</si>
  <si>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</si>
  <si>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</si>
  <si>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</si>
  <si>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</si>
  <si>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</si>
  <si>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</si>
  <si>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</si>
  <si>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</si>
  <si>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</si>
  <si>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</si>
  <si>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</si>
  <si>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</si>
  <si>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</si>
  <si>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</si>
  <si>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</si>
  <si>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</si>
  <si>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</si>
  <si>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</si>
  <si>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</si>
  <si>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</si>
  <si>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</si>
  <si>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</si>
  <si>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</si>
  <si>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</si>
  <si>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</si>
  <si>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</si>
  <si>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</si>
  <si>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</si>
  <si>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</si>
  <si>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</si>
  <si>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</si>
  <si>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</si>
  <si>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</si>
  <si>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</si>
  <si>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</si>
  <si>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</si>
  <si>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</si>
  <si>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</si>
  <si>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</si>
  <si>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</si>
  <si>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</si>
  <si>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</si>
  <si>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</si>
  <si>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</si>
  <si>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</si>
  <si>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</si>
  <si>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</si>
  <si>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</si>
  <si>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</si>
  <si>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</si>
  <si>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</si>
  <si>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</si>
  <si>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</si>
  <si>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</si>
  <si>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</si>
  <si>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</si>
  <si>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</si>
  <si>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</si>
  <si>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</si>
  <si>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</si>
  <si>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</si>
  <si>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</si>
  <si>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</si>
  <si>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</si>
  <si>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</si>
  <si>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</si>
  <si>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</si>
  <si>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</si>
  <si>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</si>
  <si>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</si>
  <si>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</si>
  <si>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</si>
  <si>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</si>
  <si>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</si>
  <si>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</si>
  <si>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</si>
  <si>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</si>
  <si>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</si>
  <si>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</si>
  <si>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</si>
  <si>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</si>
  <si>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</si>
  <si>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</si>
  <si>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</si>
  <si>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</si>
  <si>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</si>
  <si>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</si>
  <si>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</si>
  <si>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</si>
  <si>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</si>
  <si>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</si>
  <si>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</si>
  <si>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</si>
  <si>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</si>
  <si>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</si>
  <si>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</si>
  <si>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</si>
  <si>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</si>
  <si>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</si>
  <si>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</si>
  <si>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</si>
  <si>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</si>
  <si>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</si>
  <si>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</si>
  <si>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</si>
  <si>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</si>
  <si>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</si>
  <si>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</si>
  <si>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</si>
  <si>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</si>
  <si>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</si>
  <si>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</si>
  <si>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</si>
  <si>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</si>
  <si>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</si>
  <si>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</si>
  <si>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</si>
  <si>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</si>
  <si>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</si>
  <si>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</si>
  <si>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</si>
  <si>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</si>
  <si>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</si>
  <si>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</si>
  <si>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</si>
  <si>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</si>
  <si>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</si>
  <si>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</si>
  <si>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</si>
  <si>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</si>
  <si>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</si>
  <si>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</si>
  <si>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</si>
  <si>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</si>
  <si>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</si>
  <si>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</si>
  <si>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</si>
  <si>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</si>
  <si>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</si>
  <si>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</si>
  <si>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</si>
  <si>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</si>
  <si>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</si>
  <si>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</si>
  <si>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</si>
  <si>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</si>
  <si>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</si>
  <si>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</si>
  <si>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</si>
  <si>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</si>
  <si>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</si>
  <si>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</si>
  <si>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</si>
  <si>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</si>
  <si>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</si>
  <si>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</si>
  <si>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</si>
  <si>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</si>
  <si>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</si>
  <si>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</si>
  <si>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</si>
  <si>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</si>
  <si>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</si>
  <si>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</si>
  <si>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</si>
  <si>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</si>
  <si>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</si>
  <si>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</si>
  <si>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</si>
  <si>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</si>
  <si>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</si>
  <si>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</si>
  <si>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</si>
  <si>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</si>
  <si>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</si>
  <si>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</si>
  <si>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</si>
  <si>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</si>
  <si>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</si>
  <si>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</si>
  <si>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</si>
  <si>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</si>
  <si>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</si>
  <si>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</si>
  <si>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</si>
  <si>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</si>
  <si>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</si>
  <si>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</si>
  <si>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</si>
  <si>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</si>
  <si>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</si>
  <si>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</si>
  <si>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</si>
  <si>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</si>
  <si>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</si>
  <si>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</si>
  <si>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</si>
  <si>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</si>
  <si>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</si>
  <si>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</si>
  <si>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</si>
  <si>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</si>
  <si>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</si>
  <si>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</si>
  <si>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</si>
  <si>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</si>
  <si>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</si>
  <si>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</si>
  <si>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</si>
  <si>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</si>
  <si>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</si>
  <si>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</si>
  <si>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</si>
  <si>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</si>
  <si>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</si>
  <si>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</si>
  <si>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</si>
  <si>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</si>
  <si>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</si>
  <si>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</si>
  <si>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</si>
  <si>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</si>
  <si>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</si>
  <si>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</si>
  <si>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</si>
  <si>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</si>
  <si>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</si>
  <si>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</si>
  <si>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</si>
  <si>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</si>
  <si>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</si>
  <si>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</si>
  <si>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</si>
  <si>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</si>
  <si>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</si>
  <si>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</si>
  <si>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</si>
  <si>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</si>
  <si>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</si>
  <si>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</si>
  <si>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</si>
  <si>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</si>
  <si>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</si>
  <si>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</si>
  <si>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</si>
  <si>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</si>
  <si>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</si>
  <si>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</si>
  <si>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</si>
  <si>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</si>
  <si>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</si>
  <si>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</si>
  <si>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</si>
  <si>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</si>
  <si>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</si>
  <si>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</si>
  <si>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</si>
  <si>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</si>
  <si>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</si>
  <si>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</si>
  <si>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</si>
  <si>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</si>
  <si>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</si>
  <si>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</si>
  <si>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</si>
  <si>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</si>
  <si>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</si>
  <si>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</si>
  <si>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</si>
  <si>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</si>
  <si>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</si>
  <si>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</si>
  <si>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</si>
  <si>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</si>
  <si>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</si>
  <si>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</si>
  <si>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</si>
  <si>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</si>
  <si>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</si>
  <si>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</si>
  <si>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</si>
  <si>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</si>
  <si>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</si>
  <si>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</si>
  <si>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</si>
  <si>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</si>
  <si>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</si>
  <si>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</si>
  <si>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</si>
  <si>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</si>
  <si>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</si>
  <si>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</si>
  <si>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</si>
  <si>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</si>
  <si>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</si>
  <si>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</si>
  <si>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</si>
  <si>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</si>
  <si>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</si>
  <si>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</si>
  <si>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</si>
  <si>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</si>
  <si>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</si>
  <si>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</si>
  <si>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</si>
  <si>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</si>
  <si>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</si>
  <si>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</si>
  <si>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</si>
  <si>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</si>
  <si>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</si>
  <si>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</si>
  <si>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</si>
  <si>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</si>
  <si>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</si>
  <si>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</si>
  <si>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</si>
  <si>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</si>
  <si>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</si>
  <si>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</si>
  <si>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</si>
  <si>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</si>
  <si>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</si>
  <si>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</si>
  <si>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</si>
  <si>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</si>
  <si>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</si>
  <si>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</si>
  <si>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</si>
  <si>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</si>
  <si>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</si>
  <si>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</si>
  <si>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</si>
  <si>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</si>
  <si>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</si>
  <si>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</si>
  <si>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</si>
  <si>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</si>
  <si>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</si>
  <si>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</si>
  <si>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</si>
  <si>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</si>
  <si>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</si>
  <si>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</si>
  <si>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</si>
  <si>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</si>
  <si>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</si>
  <si>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</si>
  <si>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</si>
  <si>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</si>
  <si>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</si>
  <si>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</si>
  <si>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</si>
  <si>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</si>
  <si>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</si>
  <si>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</si>
  <si>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</si>
  <si>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</si>
  <si>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</si>
  <si>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</si>
  <si>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</si>
  <si>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</si>
  <si>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</si>
  <si>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</si>
  <si>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</si>
  <si>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</si>
  <si>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</si>
  <si>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</si>
  <si>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</si>
  <si>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</si>
  <si>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</si>
  <si>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</si>
  <si>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</si>
  <si>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</si>
  <si>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</si>
  <si>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</si>
  <si>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</si>
  <si>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</si>
  <si>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</si>
  <si>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</si>
  <si>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</si>
  <si>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</si>
  <si>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</si>
  <si>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</si>
  <si>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</si>
  <si>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</si>
  <si>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</si>
  <si>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</si>
  <si>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</si>
  <si>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</si>
  <si>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</si>
  <si>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</si>
  <si>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</si>
  <si>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</si>
  <si>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</si>
  <si>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</si>
  <si>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</si>
  <si>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</si>
  <si>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</si>
  <si>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</si>
  <si>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</si>
  <si>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</si>
  <si>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</si>
  <si>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</si>
  <si>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</si>
  <si>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</si>
  <si>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</si>
  <si>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</si>
  <si>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</si>
  <si>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</si>
  <si>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</si>
  <si>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</si>
  <si>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</si>
  <si>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</si>
  <si>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</si>
  <si>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</si>
  <si>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</si>
  <si>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</si>
  <si>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</si>
  <si>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</si>
  <si>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</si>
  <si>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</si>
  <si>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</si>
  <si>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</si>
  <si>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</si>
  <si>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</si>
  <si>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</si>
  <si>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</si>
  <si>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</si>
  <si>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</si>
  <si>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</si>
  <si>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</si>
  <si>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</si>
  <si>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</si>
  <si>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</si>
  <si>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</si>
  <si>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</si>
  <si>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</si>
  <si>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</si>
  <si>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</si>
  <si>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</si>
  <si>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</si>
  <si>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</si>
  <si>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</si>
  <si>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</si>
  <si>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</si>
  <si>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</si>
  <si>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</si>
  <si>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</si>
  <si>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</si>
  <si>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</si>
  <si>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</si>
  <si>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</si>
  <si>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</si>
  <si>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</si>
  <si>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</si>
  <si>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</si>
  <si>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</si>
  <si>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</si>
  <si>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</si>
  <si>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</si>
  <si>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</si>
  <si>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</si>
  <si>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</si>
  <si>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</si>
  <si>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</si>
  <si>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</si>
  <si>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</si>
  <si>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</si>
  <si>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</si>
  <si>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</si>
  <si>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</si>
  <si>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</si>
  <si>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</si>
  <si>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</si>
  <si>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</si>
  <si>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</si>
  <si>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</si>
  <si>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</si>
  <si>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</si>
  <si>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</si>
  <si>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</si>
  <si>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</si>
  <si>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</si>
  <si>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</si>
  <si>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</si>
  <si>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</si>
  <si>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</si>
  <si>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</si>
  <si>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</si>
  <si>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</si>
  <si>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</si>
  <si>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</si>
  <si>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</si>
  <si>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</si>
  <si>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</si>
  <si>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</si>
  <si>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</si>
  <si>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</si>
  <si>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</si>
  <si>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</si>
  <si>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</si>
  <si>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</si>
  <si>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</si>
  <si>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</si>
  <si>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</si>
  <si>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</si>
  <si>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</si>
  <si>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</si>
  <si>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</si>
  <si>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</si>
  <si>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</si>
  <si>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</si>
  <si>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</si>
  <si>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</si>
  <si>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</si>
  <si>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</si>
  <si>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</si>
  <si>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</si>
  <si>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</si>
  <si>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</si>
  <si>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</si>
  <si>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</si>
  <si>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</si>
  <si>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</si>
  <si>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</si>
  <si>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</si>
  <si>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</si>
  <si>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</si>
  <si>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</si>
  <si>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</si>
  <si>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</si>
  <si>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</si>
  <si>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</si>
  <si>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</si>
  <si>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</si>
  <si>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</si>
  <si>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</si>
  <si>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</si>
  <si>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</si>
  <si>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</si>
  <si>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</si>
  <si>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</si>
  <si>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</si>
  <si>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</si>
  <si>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</si>
  <si>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</si>
  <si>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</si>
  <si>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</si>
  <si>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</si>
  <si>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</si>
  <si>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</si>
  <si>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</si>
  <si>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</si>
  <si>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</si>
  <si>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</si>
  <si>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</si>
  <si>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</si>
  <si>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</si>
  <si>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</si>
  <si>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</si>
  <si>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</si>
  <si>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</si>
  <si>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</si>
  <si>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</si>
  <si>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</si>
  <si>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</si>
  <si>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</si>
  <si>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</si>
  <si>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</si>
  <si>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</si>
  <si>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</si>
  <si>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</si>
  <si>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</si>
  <si>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</si>
  <si>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</si>
  <si>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</si>
  <si>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</si>
  <si>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</si>
  <si>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</si>
  <si>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</si>
  <si>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</si>
  <si>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</si>
  <si>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</si>
  <si>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</si>
  <si>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</si>
  <si>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</si>
  <si>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</si>
  <si>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</si>
  <si>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</si>
  <si>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</si>
  <si>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</si>
  <si>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</si>
  <si>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</si>
  <si>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</si>
  <si>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</si>
  <si>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</si>
  <si>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</si>
  <si>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</si>
  <si>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</si>
  <si>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</si>
  <si>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</si>
  <si>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</si>
  <si>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</si>
  <si>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</si>
  <si>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</si>
  <si>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</si>
  <si>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</si>
  <si>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</si>
  <si>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</si>
  <si>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</si>
  <si>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</si>
  <si>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</si>
  <si>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</si>
  <si>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</si>
  <si>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</si>
  <si>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</si>
  <si>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</si>
  <si>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</si>
  <si>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</si>
  <si>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</si>
  <si>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</si>
  <si>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</si>
  <si>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</si>
  <si>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</si>
  <si>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</si>
  <si>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</si>
  <si>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</si>
  <si>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</si>
  <si>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</si>
  <si>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</si>
  <si>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</si>
  <si>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</si>
  <si>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</si>
  <si>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</si>
  <si>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</si>
  <si>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</si>
  <si>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</si>
  <si>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</si>
  <si>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</si>
  <si>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</si>
  <si>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</si>
  <si>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</si>
  <si>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</si>
  <si>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</si>
  <si>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</si>
  <si>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</si>
  <si>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</si>
  <si>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</si>
  <si>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</si>
  <si>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</si>
  <si>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</si>
  <si>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</si>
  <si>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</si>
  <si>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</si>
  <si>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</si>
  <si>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</si>
  <si>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</si>
  <si>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</si>
  <si>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</si>
  <si>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</si>
  <si>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</si>
  <si>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</si>
  <si>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</si>
  <si>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</si>
  <si>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</si>
  <si>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</si>
  <si>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</si>
  <si>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</si>
  <si>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</si>
  <si>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</si>
  <si>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</si>
  <si>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</si>
  <si>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</si>
  <si>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</si>
  <si>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</si>
  <si>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</si>
  <si>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</si>
  <si>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</si>
  <si>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</si>
  <si>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</si>
  <si>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</si>
  <si>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</si>
  <si>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</si>
  <si>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</si>
  <si>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</si>
  <si>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</si>
  <si>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</si>
  <si>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</si>
  <si>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</si>
  <si>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</si>
  <si>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</si>
  <si>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</si>
  <si>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</si>
  <si>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</si>
  <si>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</si>
  <si>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</si>
  <si>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</si>
  <si>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</si>
  <si>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</si>
  <si>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</si>
  <si>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</si>
  <si>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</si>
  <si>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</si>
  <si>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</si>
  <si>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</si>
  <si>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</si>
  <si>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</si>
  <si>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</si>
  <si>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</si>
  <si>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</si>
  <si>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</si>
  <si>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</si>
  <si>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</si>
  <si>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</si>
  <si>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</si>
  <si>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</si>
  <si>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</si>
  <si>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</si>
  <si>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</si>
  <si>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</si>
  <si>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</si>
  <si>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</si>
  <si>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</si>
  <si>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</si>
  <si>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</si>
  <si>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</si>
  <si>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</si>
  <si>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</si>
  <si>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</si>
  <si>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</si>
  <si>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</si>
  <si>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</si>
  <si>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</si>
  <si>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</si>
  <si>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</si>
  <si>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</si>
  <si>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</si>
  <si>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</si>
  <si>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</si>
  <si>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</si>
  <si>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</si>
  <si>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</si>
  <si>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</si>
  <si>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</si>
  <si>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</si>
  <si>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</si>
  <si>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</si>
  <si>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</si>
  <si>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</si>
  <si>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</si>
  <si>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</si>
  <si>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</si>
  <si>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</si>
  <si>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</si>
  <si>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</si>
  <si>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</si>
  <si>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</si>
  <si>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</si>
  <si>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</si>
  <si>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</si>
  <si>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</si>
  <si>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</si>
  <si>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</si>
  <si>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</si>
  <si>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</si>
  <si>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</si>
  <si>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</si>
  <si>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</si>
  <si>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</si>
  <si>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</si>
  <si>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</si>
  <si>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</si>
  <si>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</si>
  <si>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</si>
  <si>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</si>
  <si>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</si>
  <si>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</si>
  <si>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</si>
  <si>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</si>
  <si>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</si>
  <si>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</si>
  <si>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</si>
  <si>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</si>
  <si>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</si>
  <si>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</si>
  <si>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</si>
  <si>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</si>
  <si>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</si>
  <si>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</si>
  <si>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</si>
  <si>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</si>
  <si>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</si>
  <si>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</si>
  <si>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</si>
  <si>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</si>
  <si>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</si>
  <si>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</si>
  <si>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</si>
  <si>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</si>
  <si>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</si>
  <si>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</si>
  <si>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</si>
  <si>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</si>
  <si>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</si>
  <si>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</si>
  <si>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</si>
  <si>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</si>
  <si>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</si>
  <si>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</si>
  <si>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</si>
  <si>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</si>
  <si>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</si>
  <si>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</si>
  <si>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</si>
  <si>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</si>
  <si>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</si>
  <si>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</si>
  <si>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</si>
  <si>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</si>
  <si>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</si>
  <si>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</si>
  <si>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</si>
  <si>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</si>
  <si>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</si>
  <si>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</si>
  <si>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</si>
  <si>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</si>
  <si>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</si>
  <si>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</si>
  <si>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</si>
  <si>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</si>
  <si>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</si>
  <si>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</si>
  <si>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</si>
  <si>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</si>
  <si>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</si>
  <si>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</si>
  <si>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</si>
  <si>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</si>
  <si>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</si>
  <si>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</si>
  <si>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</si>
  <si>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</si>
  <si>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</si>
  <si>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</si>
  <si>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</si>
  <si>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</si>
  <si>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</si>
  <si>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</si>
  <si>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</si>
  <si>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</si>
  <si>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</si>
  <si>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</si>
  <si>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</si>
  <si>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</si>
  <si>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</si>
  <si>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</si>
  <si>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</si>
  <si>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</si>
  <si>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</si>
  <si>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</si>
  <si>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</si>
  <si>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</si>
  <si>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</si>
  <si>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</si>
  <si>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</si>
  <si>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</si>
  <si>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</si>
  <si>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</si>
  <si>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</si>
  <si>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</si>
  <si>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</si>
  <si>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</si>
  <si>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</si>
  <si>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</si>
  <si>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</si>
  <si>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</si>
  <si>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</si>
  <si>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</si>
  <si>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</si>
  <si>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</si>
  <si>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</si>
  <si>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</si>
  <si>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</si>
  <si>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</si>
  <si>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</si>
  <si>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</si>
  <si>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</si>
  <si>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</si>
  <si>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</si>
  <si>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</si>
  <si>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</si>
  <si>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</si>
  <si>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</si>
  <si>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</si>
  <si>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</si>
  <si>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</si>
  <si>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</si>
  <si>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</si>
  <si>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</si>
  <si>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</si>
  <si>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</si>
  <si>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</si>
  <si>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</si>
  <si>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</si>
  <si>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</si>
  <si>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</si>
  <si>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</si>
  <si>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</si>
  <si>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</si>
  <si>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</si>
  <si>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</si>
  <si>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</si>
  <si>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</si>
  <si>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</si>
  <si>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</si>
  <si>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</si>
  <si>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</si>
  <si>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</si>
  <si>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</si>
  <si>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</si>
  <si>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</si>
  <si>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</si>
  <si>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</si>
  <si>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</si>
  <si>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</si>
  <si>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</si>
  <si>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</si>
  <si>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</si>
  <si>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</si>
  <si>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</si>
  <si>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</si>
  <si>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</si>
  <si>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</si>
  <si>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</si>
  <si>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</si>
  <si>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</si>
  <si>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</si>
  <si>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</si>
  <si>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</si>
  <si>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</si>
  <si>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</si>
  <si>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</si>
  <si>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</si>
  <si>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</si>
  <si>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</si>
  <si>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</si>
  <si>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</si>
  <si>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</si>
  <si>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</si>
  <si>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</si>
  <si>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</si>
  <si>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</si>
  <si>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</si>
  <si>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</si>
  <si>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</si>
  <si>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</si>
  <si>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</si>
  <si>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</si>
  <si>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</si>
  <si>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</si>
  <si>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</si>
  <si>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</si>
  <si>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</si>
  <si>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</si>
  <si>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</si>
  <si>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</si>
  <si>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</si>
  <si>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</si>
  <si>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</si>
  <si>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</si>
  <si>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</si>
  <si>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</si>
  <si>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</si>
  <si>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</si>
  <si>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</si>
  <si>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</si>
  <si>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</si>
  <si>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</si>
  <si>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</si>
  <si>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</si>
  <si>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</si>
  <si>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</si>
  <si>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</si>
  <si>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</si>
  <si>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</si>
  <si>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</si>
  <si>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</si>
  <si>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</si>
  <si>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</si>
  <si>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</si>
  <si>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</si>
  <si>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</si>
  <si>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</si>
  <si>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</si>
  <si>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</si>
  <si>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</si>
  <si>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</si>
  <si>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</si>
  <si>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</si>
  <si>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</si>
  <si>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</si>
  <si>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</si>
  <si>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</si>
  <si>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</si>
  <si>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</si>
  <si>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</si>
  <si>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</si>
  <si>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</si>
  <si>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</si>
  <si>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</si>
  <si>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</si>
  <si>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</si>
  <si>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</si>
  <si>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</si>
  <si>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</si>
  <si>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</si>
  <si>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</si>
  <si>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</si>
  <si>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</si>
  <si>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</si>
  <si>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</si>
  <si>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</si>
  <si>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</si>
  <si>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</si>
  <si>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</si>
  <si>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</si>
  <si>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</si>
  <si>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</si>
  <si>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</si>
  <si>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</si>
  <si>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</si>
  <si>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</si>
  <si>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</si>
  <si>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</si>
  <si>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</si>
  <si>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</si>
  <si>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</si>
  <si>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</si>
  <si>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</si>
  <si>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</si>
  <si>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</si>
  <si>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</si>
  <si>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</si>
  <si>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</si>
  <si>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</si>
  <si>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</si>
  <si>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</si>
  <si>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</si>
  <si>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</si>
  <si>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</si>
  <si>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</si>
  <si>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</si>
  <si>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</si>
  <si>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</si>
  <si>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</si>
  <si>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</si>
  <si>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</si>
  <si>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</si>
  <si>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</si>
  <si>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</si>
  <si>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</si>
  <si>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</si>
  <si>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</si>
  <si>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</si>
  <si>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</si>
  <si>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</si>
  <si>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</si>
  <si>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</si>
  <si>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</si>
  <si>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</si>
  <si>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</si>
  <si>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</si>
  <si>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</si>
  <si>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</si>
  <si>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</si>
  <si>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</si>
  <si>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</si>
  <si>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</si>
  <si>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</si>
  <si>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</si>
  <si>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</si>
  <si>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</si>
  <si>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</si>
  <si>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</si>
  <si>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</si>
  <si>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</si>
  <si>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</si>
  <si>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</si>
  <si>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</si>
  <si>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</si>
  <si>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</si>
  <si>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</si>
  <si>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</si>
  <si>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</si>
  <si>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</si>
  <si>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</si>
  <si>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</si>
  <si>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</si>
  <si>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</si>
  <si>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</si>
  <si>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</si>
  <si>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</si>
  <si>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</si>
  <si>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</si>
  <si>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</si>
  <si>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</si>
  <si>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</si>
  <si>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</si>
  <si>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</si>
  <si>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</si>
  <si>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</si>
  <si>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</si>
  <si>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</si>
  <si>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</si>
  <si>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</si>
  <si>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</si>
  <si>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</si>
  <si>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</si>
  <si>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</si>
  <si>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</si>
  <si>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</si>
  <si>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</si>
  <si>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</si>
  <si>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</si>
  <si>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</si>
  <si>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</si>
  <si>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</si>
  <si>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</si>
  <si>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</si>
  <si>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</si>
  <si>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</si>
  <si>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</si>
  <si>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</si>
  <si>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</si>
  <si>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</si>
  <si>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</si>
  <si>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</si>
  <si>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</si>
  <si>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</si>
  <si>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</si>
  <si>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</si>
  <si>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</si>
  <si>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</si>
  <si>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</si>
  <si>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</si>
  <si>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</si>
  <si>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</si>
  <si>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</si>
  <si>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</si>
  <si>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</si>
  <si>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</si>
  <si>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</si>
  <si>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</si>
  <si>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</si>
  <si>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</si>
  <si>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</si>
  <si>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</si>
  <si>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</si>
  <si>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</si>
  <si>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</si>
  <si>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</si>
  <si>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</si>
  <si>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</si>
  <si>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</si>
  <si>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</si>
  <si>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</si>
  <si>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</si>
  <si>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</si>
  <si>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</si>
  <si>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</si>
  <si>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</si>
  <si>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</si>
  <si>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</si>
  <si>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</si>
  <si>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</si>
  <si>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</si>
  <si>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</si>
  <si>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</si>
  <si>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</si>
  <si>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</si>
  <si>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</si>
  <si>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</si>
  <si>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</si>
  <si>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</si>
  <si>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</si>
  <si>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</si>
  <si>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</si>
  <si>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</si>
  <si>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</si>
  <si>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</si>
  <si>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</si>
  <si>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</si>
  <si>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</si>
  <si>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</si>
  <si>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</si>
  <si>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</si>
  <si>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</si>
  <si>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</si>
  <si>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</si>
  <si>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</si>
  <si>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</si>
  <si>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</si>
  <si>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</si>
  <si>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</si>
  <si>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</si>
  <si>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</si>
  <si>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</si>
  <si>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</si>
  <si>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</si>
  <si>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</si>
  <si>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</si>
  <si>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</si>
  <si>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</si>
  <si>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</si>
  <si>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</si>
  <si>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</si>
  <si>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</si>
  <si>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</si>
  <si>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</si>
  <si>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</si>
  <si>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</si>
  <si>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</si>
  <si>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</si>
  <si>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</si>
  <si>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</si>
  <si>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</si>
  <si>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</si>
  <si>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</si>
  <si>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</si>
  <si>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</si>
  <si>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</si>
  <si>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</si>
  <si>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</si>
  <si>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</si>
  <si>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</si>
  <si>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</si>
  <si>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</si>
  <si>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</si>
  <si>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</si>
  <si>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</si>
  <si>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</si>
  <si>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</si>
  <si>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</si>
  <si>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</si>
  <si>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</si>
  <si>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</si>
  <si>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</si>
  <si>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</si>
  <si>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</si>
  <si>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</si>
  <si>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</si>
  <si>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</si>
  <si>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</si>
  <si>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</si>
  <si>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</si>
  <si>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</si>
  <si>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</si>
  <si>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</si>
  <si>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</si>
  <si>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</si>
  <si>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</si>
  <si>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</si>
  <si>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</si>
  <si>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</si>
  <si>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</si>
  <si>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</si>
  <si>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</si>
  <si>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</si>
  <si>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</si>
  <si>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</si>
  <si>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</si>
  <si>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</si>
  <si>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</si>
  <si>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</si>
  <si>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</si>
  <si>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</si>
  <si>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</si>
  <si>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</si>
  <si>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</si>
  <si>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</si>
  <si>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</si>
  <si>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</si>
  <si>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</si>
  <si>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</si>
  <si>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</si>
  <si>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</si>
  <si>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</si>
  <si>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</si>
  <si>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</si>
  <si>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</si>
  <si>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</si>
  <si>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</si>
  <si>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</si>
  <si>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</si>
  <si>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</si>
  <si>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</si>
  <si>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</si>
  <si>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</si>
  <si>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</si>
  <si>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</si>
  <si>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</si>
  <si>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</si>
  <si>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</si>
  <si>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</si>
  <si>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</si>
  <si>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</si>
  <si>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</si>
  <si>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</si>
  <si>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</si>
  <si>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</si>
  <si>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</si>
  <si>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</si>
  <si>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</si>
  <si>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</si>
  <si>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</si>
  <si>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</si>
  <si>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</si>
  <si>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</si>
  <si>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</si>
  <si>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</si>
  <si>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</si>
  <si>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</si>
  <si>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</si>
  <si>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</si>
  <si>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</si>
  <si>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</si>
  <si>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</si>
  <si>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</si>
  <si>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</si>
  <si>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</si>
  <si>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</si>
  <si>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</si>
  <si>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</si>
  <si>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</si>
  <si>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</si>
  <si>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</si>
  <si>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</si>
  <si>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</si>
  <si>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</si>
  <si>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</si>
  <si>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</si>
  <si>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</si>
  <si>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</si>
  <si>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</si>
  <si>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</si>
  <si>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</si>
  <si>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</si>
  <si>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</si>
  <si>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</si>
  <si>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</si>
  <si>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</si>
  <si>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</si>
  <si>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</si>
  <si>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</si>
  <si>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</si>
  <si>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</si>
  <si>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</si>
  <si>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</si>
  <si>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</si>
  <si>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</si>
  <si>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</si>
  <si>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</si>
  <si>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</si>
  <si>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</si>
  <si>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</si>
  <si>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</si>
  <si>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</si>
  <si>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</si>
  <si>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</si>
  <si>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</si>
  <si>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</si>
  <si>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</si>
  <si>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</si>
  <si>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</si>
  <si>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</si>
  <si>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</si>
  <si>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</si>
  <si>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</si>
  <si>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</si>
  <si>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</si>
  <si>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</si>
  <si>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</si>
  <si>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</si>
  <si>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</si>
  <si>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</si>
  <si>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</si>
  <si>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</si>
  <si>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</si>
  <si>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</si>
  <si>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</si>
  <si>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</si>
  <si>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</si>
  <si>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</si>
  <si>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</si>
  <si>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</si>
  <si>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</si>
  <si>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</si>
  <si>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</si>
  <si>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</si>
  <si>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</si>
  <si>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</si>
  <si>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</si>
  <si>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</si>
  <si>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</si>
  <si>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</si>
  <si>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</si>
  <si>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</si>
  <si>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</si>
  <si>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</si>
  <si>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</si>
  <si>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</si>
  <si>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</si>
  <si>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</si>
  <si>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</si>
  <si>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</si>
  <si>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</si>
  <si>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</si>
  <si>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</si>
  <si>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</si>
  <si>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</si>
  <si>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</si>
  <si>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</si>
  <si>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</si>
  <si>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</si>
  <si>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</si>
  <si>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</si>
  <si>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</si>
  <si>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</si>
  <si>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</si>
  <si>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</si>
  <si>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</si>
  <si>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</si>
  <si>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</si>
  <si>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</si>
  <si>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</si>
  <si>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</si>
  <si>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</si>
  <si>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</si>
  <si>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</si>
  <si>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</si>
  <si>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</si>
  <si>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</si>
  <si>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</si>
  <si>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</si>
  <si>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</si>
  <si>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</si>
  <si>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</si>
  <si>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</si>
  <si>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</si>
  <si>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</si>
  <si>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</si>
  <si>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</si>
  <si>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</si>
  <si>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</si>
  <si>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</si>
  <si>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</si>
  <si>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</si>
  <si>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</si>
  <si>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</si>
  <si>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</si>
  <si>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</si>
  <si>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</si>
  <si>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</si>
  <si>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</si>
  <si>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</si>
  <si>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</si>
  <si>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</si>
  <si>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</si>
  <si>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</si>
  <si>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</si>
  <si>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</si>
  <si>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</si>
  <si>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</si>
  <si>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</si>
  <si>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</si>
  <si>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</si>
  <si>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</si>
  <si>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</si>
  <si>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</si>
  <si>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</si>
  <si>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</si>
  <si>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</si>
  <si>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</si>
  <si>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</si>
  <si>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</si>
  <si>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</si>
  <si>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</si>
  <si>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</si>
  <si>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</si>
  <si>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</si>
  <si>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</si>
  <si>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</si>
  <si>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</si>
  <si>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</si>
  <si>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</si>
  <si>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</si>
  <si>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</si>
  <si>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</si>
  <si>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</si>
  <si>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</si>
  <si>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</si>
  <si>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</si>
  <si>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</si>
  <si>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</si>
  <si>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</si>
  <si>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</si>
  <si>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</si>
  <si>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</si>
  <si>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</si>
  <si>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</si>
  <si>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</si>
  <si>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</si>
  <si>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</si>
  <si>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</si>
  <si>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</si>
  <si>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</si>
  <si>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</si>
  <si>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</si>
  <si>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</si>
  <si>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</si>
  <si>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</si>
  <si>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</si>
  <si>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</si>
  <si>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</si>
  <si>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</si>
  <si>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</si>
  <si>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</si>
  <si>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</si>
  <si>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</si>
  <si>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</si>
  <si>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</si>
  <si>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</si>
  <si>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</si>
  <si>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</si>
  <si>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</si>
  <si>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</si>
  <si>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</si>
  <si>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</si>
  <si>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</si>
  <si>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</si>
  <si>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</si>
  <si>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</si>
  <si>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</si>
  <si>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</si>
  <si>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</si>
  <si>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</si>
  <si>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</si>
  <si>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</si>
  <si>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</si>
  <si>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</si>
  <si>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</si>
  <si>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</si>
  <si>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</si>
  <si>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</si>
  <si>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</si>
  <si>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</si>
  <si>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</si>
  <si>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</si>
  <si>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</si>
  <si>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</si>
  <si>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</si>
  <si>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</si>
  <si>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</si>
  <si>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</si>
  <si>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</si>
  <si>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</si>
  <si>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</si>
  <si>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</si>
  <si>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</si>
  <si>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</si>
  <si>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</si>
  <si>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</si>
  <si>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</si>
  <si>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</si>
  <si>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</si>
  <si>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</si>
  <si>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</si>
  <si>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</si>
  <si>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</si>
  <si>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</si>
  <si>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</si>
  <si>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</si>
  <si>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</si>
  <si>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</si>
  <si>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</si>
  <si>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</si>
  <si>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</si>
  <si>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</si>
  <si>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</si>
  <si>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</si>
  <si>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</si>
  <si>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</si>
  <si>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</si>
  <si>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</si>
  <si>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</si>
  <si>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</si>
  <si>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</si>
  <si>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</si>
  <si>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</si>
  <si>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</si>
  <si>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</si>
  <si>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</si>
  <si>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</si>
  <si>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</si>
  <si>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</si>
  <si>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</si>
  <si>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</si>
  <si>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</si>
  <si>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</si>
  <si>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</si>
  <si>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</si>
  <si>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</si>
  <si>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</si>
  <si>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</si>
  <si>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</si>
  <si>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</si>
  <si>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</si>
  <si>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</si>
  <si>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</si>
  <si>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</si>
  <si>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</si>
  <si>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</si>
  <si>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</si>
  <si>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</si>
  <si>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</si>
  <si>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</si>
  <si>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</si>
  <si>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</si>
  <si>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</si>
  <si>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</si>
  <si>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</si>
  <si>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</si>
  <si>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</si>
  <si>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</si>
  <si>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</si>
  <si>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</si>
  <si>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</si>
  <si>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</si>
  <si>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</si>
  <si>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</si>
  <si>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</si>
  <si>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</si>
  <si>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</si>
  <si>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</si>
  <si>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</si>
  <si>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</si>
  <si>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</si>
  <si>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</si>
  <si>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</si>
  <si>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</si>
  <si>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</si>
  <si>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</si>
  <si>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</si>
  <si>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</si>
  <si>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</si>
  <si>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</si>
  <si>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</si>
  <si>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</si>
  <si>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</si>
  <si>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</si>
  <si>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</si>
  <si>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</si>
  <si>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</si>
  <si>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</si>
  <si>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</si>
  <si>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</si>
  <si>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</si>
  <si>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</si>
  <si>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</si>
  <si>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</si>
  <si>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</si>
  <si>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</si>
  <si>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</si>
  <si>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</si>
  <si>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</si>
  <si>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</si>
  <si>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</si>
  <si>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</si>
  <si>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</si>
  <si>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</si>
  <si>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</si>
  <si>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</si>
  <si>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</si>
  <si>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</si>
  <si>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</si>
  <si>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</si>
  <si>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</si>
  <si>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</si>
  <si>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</si>
  <si>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</si>
  <si>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</si>
  <si>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</si>
  <si>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</si>
  <si>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</si>
  <si>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</si>
  <si>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</si>
  <si>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</si>
  <si>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</si>
  <si>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</si>
  <si>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</si>
  <si>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</si>
  <si>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</si>
  <si>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</si>
  <si>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</si>
  <si>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</si>
  <si>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</si>
  <si>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</si>
  <si>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</si>
  <si>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</si>
  <si>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</si>
  <si>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</si>
  <si>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</si>
  <si>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</si>
  <si>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</si>
  <si>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</si>
  <si>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</si>
  <si>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</si>
  <si>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</si>
  <si>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</si>
  <si>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</si>
  <si>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</si>
  <si>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</si>
  <si>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</si>
  <si>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</si>
  <si>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</si>
  <si>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</si>
  <si>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</si>
  <si>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</si>
  <si>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</si>
  <si>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</si>
  <si>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</si>
  <si>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</si>
  <si>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</si>
  <si>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</si>
  <si>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</si>
  <si>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</si>
  <si>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</si>
  <si>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</si>
  <si>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</si>
  <si>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</si>
  <si>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</si>
  <si>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</si>
  <si>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</si>
  <si>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</si>
  <si>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</si>
  <si>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</si>
  <si>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</si>
  <si>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</si>
  <si>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</si>
  <si>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</si>
  <si>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</si>
  <si>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</si>
  <si>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</si>
  <si>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</si>
  <si>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</si>
  <si>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</si>
  <si>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</si>
  <si>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</si>
  <si>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</si>
  <si>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</si>
  <si>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</si>
  <si>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</si>
  <si>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</si>
  <si>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</si>
  <si>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</si>
  <si>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</si>
  <si>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</si>
  <si>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</si>
  <si>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</si>
  <si>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</si>
  <si>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</si>
  <si>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</si>
  <si>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</si>
  <si>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</si>
  <si>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</si>
  <si>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</si>
  <si>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</si>
  <si>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</si>
  <si>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</si>
  <si>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</si>
  <si>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</si>
  <si>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</si>
  <si>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</si>
  <si>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</si>
  <si>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</si>
  <si>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</si>
  <si>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</si>
  <si>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</si>
  <si>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</si>
  <si>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</si>
  <si>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</si>
  <si>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</si>
  <si>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</si>
  <si>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</si>
  <si>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</si>
  <si>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</si>
  <si>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</si>
  <si>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</si>
  <si>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</si>
  <si>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</si>
  <si>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</si>
  <si>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</si>
  <si>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</si>
  <si>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</si>
  <si>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</si>
  <si>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</si>
  <si>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</si>
  <si>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</si>
  <si>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</si>
  <si>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</si>
  <si>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</si>
  <si>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</si>
  <si>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</si>
  <si>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</si>
  <si>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</si>
  <si>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</si>
  <si>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</si>
  <si>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</si>
  <si>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</si>
  <si>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</si>
  <si>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</si>
  <si>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</si>
  <si>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</si>
  <si>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</si>
  <si>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</si>
  <si>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</si>
  <si>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</si>
  <si>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</si>
  <si>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</si>
  <si>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</si>
  <si>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</si>
  <si>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</si>
  <si>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</si>
  <si>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</si>
  <si>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</si>
  <si>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</si>
  <si>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</si>
  <si>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</si>
  <si>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</si>
  <si>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</si>
  <si>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</si>
  <si>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</si>
  <si>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</si>
  <si>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</si>
  <si>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</si>
  <si>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</si>
  <si>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</si>
  <si>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</si>
  <si>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</si>
  <si>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</si>
  <si>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</si>
  <si>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</si>
  <si>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</si>
  <si>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</si>
  <si>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</si>
  <si>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</si>
  <si>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</si>
  <si>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</si>
  <si>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</si>
  <si>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</si>
  <si>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</si>
  <si>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</si>
  <si>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</si>
  <si>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</si>
  <si>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</si>
  <si>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</si>
  <si>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</si>
  <si>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</si>
  <si>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</si>
  <si>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</si>
  <si>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</si>
  <si>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</si>
  <si>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</si>
  <si>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</si>
  <si>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</si>
  <si>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</si>
  <si>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</si>
  <si>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</si>
  <si>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</si>
  <si>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</si>
  <si>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</si>
  <si>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</si>
  <si>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</si>
  <si>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</si>
  <si>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</si>
  <si>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</si>
  <si>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</si>
  <si>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</si>
  <si>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</si>
  <si>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</si>
  <si>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</si>
  <si>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</si>
  <si>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</si>
  <si>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</si>
  <si>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</si>
  <si>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</si>
  <si>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</si>
  <si>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</si>
  <si>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</si>
  <si>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</si>
  <si>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</si>
  <si>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</si>
  <si>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</si>
  <si>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</si>
  <si>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</si>
  <si>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</si>
  <si>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</si>
  <si>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</si>
  <si>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</si>
  <si>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</si>
  <si>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</si>
  <si>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</si>
  <si>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</si>
  <si>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</si>
  <si>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</si>
  <si>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</si>
  <si>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</si>
  <si>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</si>
  <si>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</si>
  <si>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</si>
  <si>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</si>
  <si>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</si>
  <si>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</si>
  <si>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</si>
  <si>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</si>
  <si>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</si>
  <si>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</si>
  <si>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</si>
  <si>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</si>
  <si>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</si>
  <si>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</si>
  <si>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</si>
  <si>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</si>
  <si>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</si>
  <si>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</si>
  <si>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</si>
  <si>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</si>
  <si>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</si>
  <si>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</si>
  <si>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</si>
  <si>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</si>
  <si>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</si>
  <si>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</si>
  <si>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</si>
  <si>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</si>
  <si>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</si>
  <si>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</si>
  <si>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</si>
  <si>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</si>
  <si>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</si>
  <si>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</si>
  <si>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</si>
  <si>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</si>
  <si>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</si>
  <si>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</si>
  <si>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</si>
  <si>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</si>
  <si>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</si>
  <si>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</si>
  <si>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</si>
  <si>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</si>
  <si>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</si>
  <si>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</si>
  <si>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</si>
  <si>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</si>
  <si>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</si>
  <si>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</si>
  <si>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</si>
  <si>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</si>
  <si>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</si>
  <si>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</si>
  <si>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</si>
  <si>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</si>
  <si>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</si>
  <si>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</si>
  <si>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</si>
  <si>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</si>
  <si>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</si>
  <si>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</si>
  <si>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</si>
  <si>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</si>
  <si>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</si>
  <si>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</si>
  <si>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</si>
  <si>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</si>
  <si>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</si>
  <si>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</si>
  <si>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</si>
  <si>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</si>
  <si>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</si>
  <si>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</si>
  <si>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</si>
  <si>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</si>
  <si>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</si>
  <si>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</si>
  <si>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</si>
  <si>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</si>
  <si>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</si>
  <si>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</si>
  <si>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</si>
  <si>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</si>
  <si>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</si>
  <si>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</si>
  <si>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</si>
  <si>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</si>
  <si>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</si>
  <si>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</si>
  <si>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</si>
  <si>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</si>
  <si>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</si>
  <si>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</si>
  <si>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</si>
  <si>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</si>
  <si>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</si>
  <si>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</si>
  <si>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</si>
  <si>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</si>
  <si>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</si>
  <si>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</si>
  <si>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</si>
  <si>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</si>
  <si>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</si>
  <si>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</si>
  <si>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</si>
  <si>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</si>
  <si>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</si>
  <si>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</si>
  <si>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</si>
  <si>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</si>
  <si>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</si>
  <si>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</si>
  <si>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</si>
  <si>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</si>
  <si>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</si>
  <si>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</si>
  <si>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</si>
  <si>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</si>
  <si>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</si>
  <si>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</si>
  <si>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</si>
  <si>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</si>
  <si>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</si>
  <si>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</si>
  <si>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</si>
  <si>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</si>
  <si>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</si>
  <si>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</si>
  <si>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</si>
  <si>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</si>
  <si>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</si>
  <si>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</si>
  <si>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</si>
  <si>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</si>
  <si>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</si>
  <si>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</si>
  <si>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</si>
  <si>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</si>
  <si>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</si>
  <si>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</si>
  <si>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</si>
  <si>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</si>
  <si>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</si>
  <si>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</si>
  <si>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</si>
  <si>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</si>
  <si>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</si>
  <si>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</si>
  <si>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</si>
  <si>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</si>
  <si>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</si>
  <si>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</si>
  <si>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</si>
  <si>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</si>
  <si>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</si>
  <si>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</si>
  <si>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</si>
  <si>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</si>
  <si>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</si>
  <si>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</si>
  <si>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</si>
  <si>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</si>
  <si>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</si>
  <si>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</si>
  <si>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</si>
  <si>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</si>
  <si>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</si>
  <si>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</si>
  <si>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</si>
  <si>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</si>
  <si>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</si>
  <si>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</si>
  <si>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</si>
  <si>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</si>
  <si>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</si>
  <si>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</si>
  <si>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</si>
  <si>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</si>
  <si>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</si>
  <si>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</si>
  <si>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</si>
  <si>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</si>
  <si>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</si>
  <si>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</si>
  <si>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</si>
  <si>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</si>
  <si>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</si>
  <si>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</si>
  <si>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</si>
  <si>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</si>
  <si>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</si>
  <si>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</si>
  <si>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</si>
  <si>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</si>
  <si>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</si>
  <si>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</si>
  <si>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</si>
  <si>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</si>
  <si>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</si>
  <si>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</si>
  <si>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</si>
  <si>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</si>
  <si>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</si>
  <si>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</si>
  <si>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</si>
  <si>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</si>
  <si>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</si>
  <si>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</si>
  <si>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</si>
  <si>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</si>
  <si>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</si>
  <si>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</si>
  <si>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</si>
  <si>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</si>
  <si>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</si>
  <si>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</si>
  <si>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</si>
  <si>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</si>
  <si>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</si>
  <si>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</si>
  <si>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</si>
  <si>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</si>
  <si>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</si>
  <si>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</si>
  <si>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</si>
  <si>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</si>
  <si>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</si>
  <si>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</si>
  <si>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</si>
  <si>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</si>
  <si>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</si>
  <si>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</si>
  <si>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</si>
  <si>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</si>
  <si>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</si>
  <si>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</si>
  <si>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</si>
  <si>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</si>
  <si>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</si>
  <si>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</si>
  <si>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</si>
  <si>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</si>
  <si>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</si>
  <si>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</si>
  <si>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</si>
  <si>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</si>
  <si>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</si>
  <si>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</si>
  <si>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</si>
  <si>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</si>
  <si>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</si>
  <si>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</si>
  <si>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</si>
  <si>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</si>
  <si>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</si>
  <si>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</si>
  <si>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</si>
  <si>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</si>
  <si>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</si>
  <si>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</si>
  <si>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</si>
  <si>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</si>
  <si>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</si>
  <si>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</si>
  <si>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</si>
  <si>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</si>
  <si>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</si>
  <si>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</si>
  <si>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</si>
  <si>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</si>
  <si>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</si>
  <si>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</si>
  <si>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</si>
  <si>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</si>
  <si>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</si>
  <si>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</si>
  <si>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</si>
  <si>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</si>
  <si>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</si>
  <si>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</si>
  <si>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</si>
  <si>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</si>
  <si>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</si>
  <si>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</si>
  <si>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</si>
  <si>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</si>
  <si>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</si>
  <si>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</si>
  <si>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</si>
  <si>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</si>
  <si>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</si>
  <si>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</si>
  <si>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</si>
  <si>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</si>
  <si>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</si>
  <si>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</si>
  <si>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</si>
  <si>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</si>
  <si>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</si>
  <si>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</si>
  <si>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</si>
  <si>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</si>
  <si>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</si>
  <si>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</si>
  <si>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</si>
  <si>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</si>
  <si>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</si>
  <si>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</si>
  <si>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</si>
  <si>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</si>
  <si>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</si>
  <si>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</si>
  <si>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</si>
  <si>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</si>
  <si>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</si>
  <si>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</si>
  <si>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</si>
  <si>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</si>
  <si>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</si>
  <si>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</si>
  <si>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</si>
  <si>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</si>
  <si>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</si>
  <si>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</si>
  <si>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</si>
  <si>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</si>
  <si>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</si>
  <si>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</si>
  <si>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</si>
  <si>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</si>
  <si>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</si>
  <si>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</si>
  <si>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</si>
  <si>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</si>
  <si>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</si>
  <si>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</si>
  <si>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</si>
  <si>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</si>
  <si>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</si>
  <si>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</si>
  <si>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</si>
  <si>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</si>
  <si>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</si>
  <si>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</si>
  <si>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</si>
  <si>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</si>
  <si>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</si>
  <si>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</si>
  <si>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</si>
  <si>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</si>
  <si>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</si>
  <si>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</si>
  <si>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</si>
  <si>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</si>
  <si>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</si>
  <si>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</si>
  <si>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</si>
  <si>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</si>
  <si>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</si>
  <si>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</si>
  <si>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</si>
  <si>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</si>
  <si>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</si>
  <si>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</si>
  <si>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</si>
  <si>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</si>
  <si>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</si>
  <si>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</si>
  <si>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</si>
  <si>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</si>
  <si>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</si>
  <si>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</si>
  <si>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</si>
  <si>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</si>
  <si>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</si>
  <si>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</si>
  <si>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</si>
  <si>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</si>
  <si>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</si>
  <si>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</si>
  <si>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</si>
  <si>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</si>
  <si>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</si>
  <si>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</si>
  <si>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</si>
  <si>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</si>
  <si>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</si>
  <si>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</si>
  <si>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</si>
  <si>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</si>
  <si>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</si>
  <si>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</si>
  <si>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</si>
  <si>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</si>
  <si>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</si>
  <si>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</si>
  <si>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</si>
  <si>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</si>
  <si>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</si>
  <si>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</si>
  <si>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</si>
  <si>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</si>
  <si>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</si>
  <si>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</si>
  <si>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</si>
  <si>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</si>
  <si>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</si>
  <si>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</si>
  <si>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</si>
  <si>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</si>
  <si>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</si>
  <si>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</si>
  <si>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</si>
  <si>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</si>
  <si>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</si>
  <si>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</si>
  <si>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</si>
  <si>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</si>
  <si>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</si>
  <si>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</si>
  <si>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</si>
  <si>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</si>
  <si>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</si>
  <si>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</si>
  <si>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</si>
  <si>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</si>
  <si>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</si>
  <si>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</si>
  <si>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</si>
  <si>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</si>
  <si>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</si>
  <si>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</si>
  <si>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</si>
  <si>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</si>
  <si>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</si>
  <si>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</si>
  <si>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</si>
  <si>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</si>
  <si>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</si>
  <si>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</si>
  <si>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</si>
  <si>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</si>
  <si>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</si>
  <si>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</si>
  <si>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</si>
  <si>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</si>
  <si>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</si>
  <si>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</si>
  <si>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</si>
  <si>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</si>
  <si>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</si>
  <si>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</si>
  <si>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</si>
  <si>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</si>
  <si>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</si>
  <si>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</si>
  <si>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</si>
  <si>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</si>
  <si>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</si>
  <si>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</si>
  <si>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</si>
  <si>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</si>
  <si>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</si>
  <si>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</si>
  <si>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</si>
  <si>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</si>
  <si>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</si>
  <si>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</si>
  <si>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</si>
  <si>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</si>
  <si>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</si>
  <si>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</si>
  <si>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</si>
  <si>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</si>
  <si>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</si>
  <si>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</si>
  <si>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</si>
  <si>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</si>
  <si>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</si>
  <si>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</si>
  <si>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</si>
  <si>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</si>
  <si>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</si>
  <si>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</si>
  <si>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</si>
  <si>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</si>
  <si>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</si>
  <si>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</si>
  <si>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</si>
  <si>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</si>
  <si>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</si>
  <si>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</si>
  <si>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</si>
  <si>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</si>
  <si>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</si>
  <si>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</si>
  <si>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</si>
  <si>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</si>
  <si>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</si>
  <si>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</si>
  <si>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</si>
  <si>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</si>
  <si>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</si>
  <si>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</si>
  <si>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</si>
  <si>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</si>
  <si>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</si>
  <si>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</si>
  <si>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</si>
  <si>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</si>
  <si>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</si>
  <si>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</si>
  <si>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</si>
  <si>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</si>
  <si>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</si>
  <si>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</si>
  <si>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</si>
  <si>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</si>
  <si>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</si>
  <si>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</si>
  <si>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</si>
  <si>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</si>
  <si>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</si>
  <si>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</si>
  <si>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</si>
  <si>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</si>
  <si>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</si>
  <si>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</si>
  <si>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</si>
  <si>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</si>
  <si>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</si>
  <si>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</si>
  <si>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</si>
  <si>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</si>
  <si>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</si>
  <si>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</si>
  <si>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</si>
  <si>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</si>
  <si>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</si>
  <si>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</si>
  <si>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</si>
  <si>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</si>
  <si>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</si>
  <si>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</si>
  <si>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</si>
  <si>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</si>
  <si>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</si>
  <si>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</si>
  <si>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</si>
  <si>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</si>
  <si>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</si>
  <si>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</si>
  <si>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</si>
  <si>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</si>
  <si>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</si>
  <si>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</si>
  <si>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</si>
  <si>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</si>
  <si>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</si>
  <si>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</si>
  <si>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</si>
  <si>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</si>
  <si>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</si>
  <si>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</si>
  <si>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</si>
  <si>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</si>
  <si>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</si>
  <si>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</si>
  <si>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</si>
  <si>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</si>
  <si>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</si>
  <si>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</si>
  <si>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</si>
  <si>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</si>
  <si>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</si>
  <si>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</si>
  <si>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</si>
  <si>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</si>
  <si>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</si>
  <si>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</si>
  <si>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</si>
  <si>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</si>
  <si>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</si>
  <si>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</si>
  <si>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</si>
  <si>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</si>
  <si>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</si>
  <si>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</si>
  <si>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</si>
  <si>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</si>
  <si>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</si>
  <si>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</si>
  <si>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</si>
  <si>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</si>
  <si>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</si>
  <si>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</si>
  <si>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</si>
  <si>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</si>
  <si>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</si>
  <si>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</si>
  <si>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</si>
  <si>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</si>
  <si>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</si>
  <si>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</si>
  <si>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</si>
  <si>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</si>
  <si>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</si>
  <si>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</si>
  <si>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</si>
  <si>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</si>
  <si>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</si>
  <si>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</si>
  <si>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</si>
  <si>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</si>
  <si>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</si>
  <si>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</si>
  <si>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</si>
  <si>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</si>
  <si>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</si>
  <si>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</si>
  <si>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</si>
  <si>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</si>
  <si>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</si>
  <si>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</si>
  <si>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</si>
  <si>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</si>
  <si>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</si>
  <si>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</si>
  <si>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</si>
  <si>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</si>
  <si>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</si>
  <si>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</si>
  <si>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</si>
  <si>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</si>
  <si>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</si>
  <si>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</si>
  <si>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</si>
  <si>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</si>
  <si>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</si>
  <si>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</si>
  <si>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</si>
  <si>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</si>
  <si>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</si>
  <si>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</si>
  <si>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</si>
  <si>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</si>
  <si>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</si>
  <si>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</si>
  <si>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</si>
  <si>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</si>
  <si>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</si>
  <si>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</si>
  <si>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</si>
  <si>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</si>
  <si>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</si>
  <si>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</si>
  <si>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</si>
  <si>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</si>
  <si>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</si>
  <si>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</si>
  <si>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</si>
  <si>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</si>
  <si>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</si>
  <si>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</si>
  <si>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</si>
  <si>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</si>
  <si>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</si>
  <si>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</si>
  <si>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</si>
  <si>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</si>
  <si>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</si>
  <si>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</si>
  <si>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</si>
  <si>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</si>
  <si>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</si>
  <si>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</si>
  <si>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</si>
  <si>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</si>
  <si>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</si>
  <si>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</si>
  <si>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</si>
  <si>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</si>
  <si>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</si>
  <si>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</si>
  <si>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</si>
  <si>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</si>
  <si>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</si>
  <si>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</si>
  <si>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</si>
  <si>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</si>
  <si>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</si>
  <si>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</si>
  <si>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</si>
  <si>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</si>
  <si>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</si>
  <si>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</si>
  <si>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</si>
  <si>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</si>
  <si>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</si>
  <si>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</si>
  <si>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</si>
  <si>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</si>
  <si>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</si>
  <si>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</si>
  <si>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</si>
  <si>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</si>
  <si>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</si>
  <si>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</si>
  <si>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</si>
  <si>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</si>
  <si>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</si>
  <si>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</si>
  <si>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</si>
  <si>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</si>
  <si>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</si>
  <si>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</si>
  <si>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</si>
  <si>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</si>
  <si>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</si>
  <si>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</si>
  <si>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</si>
  <si>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</si>
  <si>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</si>
  <si>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</si>
  <si>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</si>
  <si>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</si>
  <si>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</si>
  <si>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</si>
  <si>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</si>
  <si>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</si>
  <si>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</si>
  <si>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</si>
  <si>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</si>
  <si>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</si>
  <si>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</si>
  <si>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</si>
  <si>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</si>
  <si>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</si>
  <si>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</si>
  <si>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</si>
  <si>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</si>
  <si>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</si>
  <si>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</si>
  <si>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</si>
  <si>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</si>
  <si>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</si>
  <si>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</si>
  <si>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</si>
  <si>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</si>
  <si>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</si>
  <si>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</si>
  <si>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</si>
  <si>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</si>
  <si>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</si>
  <si>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</si>
  <si>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</si>
  <si>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</si>
  <si>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</si>
  <si>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</si>
  <si>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</si>
  <si>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</si>
  <si>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</si>
  <si>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</si>
  <si>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</si>
  <si>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</si>
  <si>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</si>
  <si>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</si>
  <si>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</si>
  <si>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</si>
  <si>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</si>
  <si>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</si>
  <si>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</si>
  <si>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</si>
  <si>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</si>
  <si>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</si>
  <si>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</si>
  <si>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</si>
  <si>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</si>
  <si>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</si>
  <si>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</si>
  <si>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</si>
  <si>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</si>
  <si>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</si>
  <si>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</si>
  <si>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</si>
  <si>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</si>
  <si>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</si>
  <si>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</si>
  <si>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</si>
  <si>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</si>
  <si>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</si>
  <si>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</si>
  <si>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</si>
  <si>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</si>
  <si>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</si>
  <si>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</si>
  <si>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</si>
  <si>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</si>
  <si>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</si>
  <si>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</si>
  <si>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</si>
  <si>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</si>
  <si>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</si>
  <si>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</si>
  <si>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</si>
  <si>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</si>
  <si>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</si>
  <si>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</si>
  <si>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</si>
  <si>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</si>
  <si>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</si>
  <si>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</si>
  <si>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</si>
  <si>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</si>
  <si>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</si>
  <si>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</si>
  <si>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</si>
  <si>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</si>
  <si>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</si>
  <si>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</si>
  <si>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</si>
  <si>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</si>
  <si>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</si>
  <si>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</si>
  <si>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</si>
  <si>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</si>
  <si>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</si>
  <si>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</si>
  <si>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</si>
  <si>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</si>
  <si>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</si>
  <si>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</si>
  <si>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</si>
  <si>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</si>
  <si>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</si>
  <si>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</si>
  <si>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</si>
  <si>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</si>
  <si>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</si>
  <si>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</si>
  <si>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</si>
  <si>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</si>
  <si>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</si>
  <si>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</si>
  <si>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</si>
  <si>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</si>
  <si>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</si>
  <si>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</si>
  <si>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</si>
  <si>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</si>
  <si>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</si>
  <si>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</si>
  <si>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</si>
  <si>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</si>
  <si>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</si>
  <si>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</si>
  <si>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</si>
  <si>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</si>
  <si>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</si>
  <si>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</si>
  <si>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</si>
  <si>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</si>
  <si>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</si>
  <si>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</si>
  <si>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</si>
  <si>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</si>
  <si>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</si>
  <si>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</si>
  <si>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</si>
  <si>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</si>
  <si>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</si>
  <si>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</si>
  <si>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</si>
  <si>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</si>
  <si>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</si>
  <si>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</si>
  <si>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</si>
  <si>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</si>
  <si>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</si>
  <si>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</si>
  <si>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</si>
  <si>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</si>
  <si>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</si>
  <si>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</si>
  <si>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</si>
  <si>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</si>
  <si>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</si>
  <si>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</si>
  <si>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</si>
  <si>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</si>
  <si>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</si>
  <si>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</si>
  <si>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</si>
  <si>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</si>
  <si>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</si>
  <si>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</si>
  <si>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</si>
  <si>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</si>
  <si>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</si>
  <si>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</si>
  <si>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</si>
  <si>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</si>
  <si>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</si>
  <si>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</si>
  <si>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</si>
  <si>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</si>
  <si>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</si>
  <si>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</si>
  <si>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</si>
  <si>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</si>
  <si>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</si>
  <si>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</si>
  <si>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</si>
  <si>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</si>
  <si>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</si>
  <si>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</si>
  <si>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</si>
  <si>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</si>
  <si>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</si>
  <si>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</si>
  <si>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</si>
  <si>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</si>
  <si>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</si>
  <si>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</si>
  <si>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</si>
  <si>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</si>
  <si>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</si>
  <si>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</si>
  <si>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</si>
  <si>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</si>
  <si>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</si>
  <si>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</si>
  <si>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</si>
  <si>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</si>
  <si>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</si>
  <si>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</si>
  <si>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</si>
  <si>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</si>
  <si>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</si>
  <si>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</si>
  <si>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</si>
  <si>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</si>
  <si>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</si>
  <si>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</si>
  <si>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</si>
  <si>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</si>
  <si>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</si>
  <si>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</si>
  <si>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</si>
  <si>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</si>
  <si>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</si>
  <si>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</si>
  <si>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</si>
  <si>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</si>
  <si>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</si>
  <si>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</si>
  <si>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</si>
  <si>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</si>
  <si>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</si>
  <si>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</si>
  <si>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</si>
  <si>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</si>
  <si>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</si>
  <si>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</si>
  <si>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</si>
  <si>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</si>
  <si>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</si>
  <si>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</si>
  <si>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</si>
  <si>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</si>
  <si>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</si>
  <si>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</si>
  <si>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</si>
  <si>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</si>
  <si>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</si>
  <si>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</si>
  <si>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</si>
  <si>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</si>
  <si>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</si>
  <si>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</si>
  <si>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</si>
  <si>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</si>
  <si>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</si>
  <si>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</si>
  <si>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</si>
  <si>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</si>
  <si>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</si>
  <si>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</si>
  <si>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</si>
  <si>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</si>
  <si>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</si>
  <si>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</si>
  <si>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</si>
  <si>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</si>
  <si>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</si>
  <si>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</si>
  <si>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</si>
  <si>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</si>
  <si>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</si>
  <si>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</si>
  <si>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</si>
  <si>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</si>
  <si>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</si>
  <si>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</si>
  <si>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</si>
  <si>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</si>
  <si>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</si>
  <si>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</si>
  <si>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</si>
  <si>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</si>
  <si>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</si>
  <si>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</si>
  <si>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</si>
  <si>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</si>
  <si>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</si>
  <si>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</si>
  <si>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</si>
  <si>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</si>
  <si>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</si>
  <si>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</si>
  <si>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</si>
  <si>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</si>
  <si>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</si>
  <si>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</si>
  <si>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</si>
  <si>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</si>
  <si>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</si>
  <si>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</si>
  <si>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</si>
  <si>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</si>
  <si>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</si>
  <si>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</si>
  <si>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</si>
  <si>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</si>
  <si>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</si>
  <si>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</si>
  <si>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</si>
  <si>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</si>
  <si>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</si>
  <si>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</si>
  <si>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</si>
  <si>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</si>
  <si>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</si>
  <si>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</si>
  <si>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</si>
  <si>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</si>
  <si>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</si>
  <si>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</si>
  <si>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</si>
  <si>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</si>
  <si>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</si>
  <si>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</si>
  <si>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</si>
  <si>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</si>
  <si>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</si>
  <si>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</si>
  <si>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</si>
  <si>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</si>
  <si>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</si>
  <si>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</si>
  <si>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</si>
  <si>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</si>
  <si>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</si>
  <si>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</si>
  <si>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</si>
  <si>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</si>
  <si>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</si>
  <si>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</si>
  <si>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</si>
  <si>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</si>
  <si>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</si>
  <si>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</si>
  <si>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</si>
  <si>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</si>
  <si>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</si>
  <si>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</si>
  <si>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</si>
  <si>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</si>
  <si>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</si>
  <si>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</si>
  <si>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</si>
  <si>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</si>
  <si>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</si>
  <si>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</si>
  <si>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</si>
  <si>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</si>
  <si>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</si>
  <si>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</si>
  <si>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</si>
  <si>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</si>
  <si>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</si>
  <si>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</si>
  <si>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</si>
  <si>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</si>
  <si>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</si>
  <si>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</si>
  <si>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</si>
  <si>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</si>
  <si>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</si>
  <si>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</si>
  <si>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</si>
  <si>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</si>
  <si>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</si>
  <si>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</si>
  <si>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</si>
  <si>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</si>
  <si>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</si>
  <si>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</si>
  <si>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</si>
  <si>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</si>
  <si>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</si>
  <si>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</si>
  <si>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</si>
  <si>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</si>
  <si>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</si>
  <si>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</si>
  <si>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</si>
  <si>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</si>
  <si>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</si>
  <si>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</si>
  <si>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</si>
  <si>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</si>
  <si>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</si>
  <si>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</si>
  <si>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</si>
  <si>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</si>
  <si>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</si>
  <si>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</si>
  <si>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</si>
  <si>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</si>
  <si>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</si>
  <si>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</si>
  <si>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</si>
  <si>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</si>
  <si>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</si>
  <si>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</si>
  <si>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</si>
  <si>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</si>
  <si>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</si>
  <si>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</si>
  <si>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</si>
  <si>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</si>
  <si>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</si>
  <si>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</si>
  <si>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</si>
  <si>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</si>
  <si>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</si>
  <si>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</si>
  <si>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</si>
  <si>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</si>
  <si>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</si>
  <si>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</si>
  <si>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</si>
  <si>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</si>
  <si>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</si>
  <si>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</si>
  <si>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</si>
  <si>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</si>
  <si>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</si>
  <si>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</si>
  <si>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</si>
  <si>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</si>
  <si>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</si>
  <si>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</si>
  <si>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</si>
  <si>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</si>
  <si>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</si>
  <si>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</si>
  <si>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</si>
  <si>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</si>
  <si>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</si>
  <si>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</si>
  <si>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</si>
  <si>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</si>
  <si>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</si>
  <si>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</si>
  <si>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</si>
  <si>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</si>
  <si>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</si>
  <si>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</si>
  <si>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</si>
  <si>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</si>
  <si>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</si>
  <si>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</si>
  <si>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</si>
  <si>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</si>
  <si>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</si>
  <si>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</si>
  <si>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</si>
  <si>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</si>
  <si>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</si>
  <si>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</si>
  <si>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</si>
  <si>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</si>
  <si>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</si>
  <si>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</si>
  <si>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</si>
  <si>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</si>
  <si>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</si>
  <si>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</si>
  <si>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</si>
  <si>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</si>
  <si>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</si>
  <si>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</si>
  <si>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</si>
  <si>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</si>
  <si>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</si>
  <si>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</si>
  <si>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</si>
  <si>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</si>
  <si>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</si>
  <si>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</si>
  <si>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</si>
  <si>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</si>
  <si>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</si>
  <si>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</si>
  <si>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</si>
  <si>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</si>
  <si>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</si>
  <si>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</si>
  <si>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</si>
  <si>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</si>
  <si>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</si>
  <si>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</si>
  <si>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</si>
  <si>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</si>
  <si>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</si>
  <si>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</si>
  <si>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</si>
  <si>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</si>
  <si>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</si>
  <si>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</si>
  <si>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</si>
  <si>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</si>
  <si>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</si>
  <si>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</si>
  <si>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</si>
  <si>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</si>
  <si>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</si>
  <si>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</si>
  <si>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</si>
  <si>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</si>
  <si>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</si>
  <si>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</si>
  <si>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</si>
  <si>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</si>
  <si>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</si>
  <si>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</si>
  <si>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</si>
  <si>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</si>
  <si>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</si>
  <si>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</si>
  <si>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</si>
  <si>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</si>
  <si>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</si>
  <si>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</si>
  <si>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</si>
  <si>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</si>
  <si>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</si>
  <si>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</si>
  <si>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</si>
  <si>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</si>
  <si>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</si>
  <si>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</si>
  <si>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</si>
  <si>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</si>
  <si>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</si>
  <si>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</si>
  <si>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</si>
  <si>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</si>
  <si>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</si>
  <si>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</si>
  <si>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</si>
  <si>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</si>
  <si>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</si>
  <si>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</si>
  <si>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</si>
  <si>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</si>
  <si>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</si>
  <si>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</si>
  <si>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</si>
  <si>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</si>
  <si>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</si>
  <si>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</si>
  <si>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</si>
  <si>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</si>
  <si>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</si>
  <si>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</si>
  <si>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</si>
  <si>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</si>
  <si>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</si>
  <si>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</si>
  <si>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</si>
  <si>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</si>
  <si>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</si>
  <si>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</si>
  <si>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</si>
  <si>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</si>
  <si>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</si>
  <si>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</si>
  <si>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</si>
  <si>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</si>
  <si>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</si>
  <si>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</si>
  <si>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</si>
  <si>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</si>
  <si>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</si>
  <si>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</si>
  <si>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</si>
  <si>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</si>
  <si>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</si>
  <si>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</si>
  <si>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</si>
  <si>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</si>
  <si>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</si>
  <si>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</si>
  <si>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</si>
  <si>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</si>
  <si>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</si>
  <si>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</si>
  <si>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</si>
  <si>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</si>
  <si>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</si>
  <si>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</si>
  <si>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</si>
  <si>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</si>
  <si>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</si>
  <si>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</si>
  <si>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</si>
  <si>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</si>
  <si>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</si>
  <si>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</si>
  <si>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</si>
  <si>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</si>
  <si>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</si>
  <si>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</si>
  <si>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</si>
  <si>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</si>
  <si>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</si>
  <si>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</si>
  <si>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</si>
  <si>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</si>
  <si>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</si>
  <si>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</si>
  <si>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</si>
  <si>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</si>
  <si>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</si>
  <si>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</si>
  <si>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</si>
  <si>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</si>
  <si>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</si>
  <si>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</si>
  <si>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</si>
  <si>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</si>
  <si>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</si>
  <si>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</si>
  <si>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</si>
  <si>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</si>
  <si>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</si>
  <si>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</si>
  <si>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</si>
  <si>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</si>
  <si>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</si>
  <si>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</si>
  <si>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</si>
  <si>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</si>
  <si>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</si>
  <si>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</si>
  <si>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</si>
  <si>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</si>
  <si>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</si>
  <si>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</si>
  <si>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</si>
  <si>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</si>
  <si>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</si>
  <si>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</si>
  <si>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</si>
  <si>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</si>
  <si>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</si>
  <si>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</si>
  <si>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</si>
  <si>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</si>
  <si>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</si>
  <si>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</si>
  <si>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</si>
  <si>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</si>
  <si>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</si>
  <si>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</si>
  <si>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</si>
  <si>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</si>
  <si>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</si>
  <si>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</si>
  <si>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</si>
  <si>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</si>
  <si>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</si>
  <si>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</si>
  <si>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</si>
  <si>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</si>
  <si>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</si>
  <si>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</si>
  <si>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</si>
  <si>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</si>
  <si>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</si>
  <si>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</si>
  <si>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</si>
  <si>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</si>
  <si>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</si>
  <si>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</si>
  <si>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</si>
  <si>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</si>
  <si>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</si>
  <si>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</si>
  <si>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</si>
  <si>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</si>
  <si>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</si>
  <si>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</si>
  <si>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</si>
  <si>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</si>
  <si>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</si>
  <si>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</si>
  <si>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</si>
  <si>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</si>
  <si>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</si>
  <si>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</si>
  <si>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</si>
  <si>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</si>
  <si>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</si>
  <si>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</si>
  <si>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</si>
  <si>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</si>
  <si>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</si>
  <si>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</si>
  <si>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</si>
  <si>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</si>
  <si>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</si>
  <si>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</si>
  <si>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</si>
  <si>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</si>
  <si>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</si>
  <si>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</si>
  <si>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</si>
  <si>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</si>
  <si>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</si>
  <si>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</si>
  <si>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</si>
  <si>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</si>
  <si>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</si>
  <si>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</si>
  <si>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</si>
  <si>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</si>
  <si>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</si>
  <si>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</si>
  <si>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</si>
  <si>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</si>
  <si>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</si>
  <si>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</si>
  <si>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</si>
  <si>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</si>
  <si>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</si>
  <si>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</si>
  <si>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</si>
  <si>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</si>
  <si>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</si>
  <si>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</si>
  <si>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</si>
  <si>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</si>
  <si>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</si>
  <si>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</si>
  <si>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</si>
  <si>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</si>
  <si>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</si>
  <si>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</si>
  <si>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</si>
  <si>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</si>
  <si>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</si>
  <si>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</si>
  <si>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</si>
  <si>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</si>
  <si>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</si>
  <si>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</si>
  <si>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</si>
  <si>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</si>
  <si>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</si>
  <si>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</si>
  <si>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</si>
  <si>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</si>
  <si>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</si>
  <si>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</si>
  <si>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</si>
  <si>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</si>
  <si>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</si>
  <si>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</si>
  <si>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</si>
  <si>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</si>
  <si>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</si>
  <si>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</si>
  <si>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</si>
  <si>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</si>
  <si>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</si>
  <si>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</si>
  <si>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</si>
  <si>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</si>
  <si>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</si>
  <si>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</si>
  <si>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</si>
  <si>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</si>
  <si>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</si>
  <si>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</si>
  <si>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</si>
  <si>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</si>
  <si>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</si>
  <si>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</si>
  <si>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</si>
  <si>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</si>
  <si>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</si>
  <si>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</si>
  <si>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</si>
  <si>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</si>
  <si>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</si>
  <si>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</si>
  <si>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</si>
  <si>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</si>
  <si>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</si>
  <si>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</si>
  <si>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</si>
  <si>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</si>
  <si>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</si>
  <si>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</si>
  <si>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</si>
  <si>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</si>
  <si>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</si>
  <si>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</si>
  <si>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</si>
  <si>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</si>
  <si>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</si>
  <si>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</si>
  <si>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</si>
  <si>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</si>
  <si>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</si>
  <si>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</si>
  <si>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</si>
  <si>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</si>
  <si>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</si>
  <si>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</si>
  <si>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</si>
  <si>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</si>
  <si>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</si>
  <si>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</si>
  <si>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</si>
  <si>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</si>
  <si>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</si>
  <si>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</si>
  <si>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</si>
  <si>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</si>
  <si>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</si>
  <si>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</si>
  <si>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</si>
  <si>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</si>
  <si>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</si>
  <si>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</si>
  <si>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</si>
  <si>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</si>
  <si>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</si>
  <si>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</si>
  <si>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</si>
  <si>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</si>
  <si>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</si>
  <si>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</si>
  <si>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</si>
  <si>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</si>
  <si>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</si>
  <si>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</si>
  <si>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</si>
  <si>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</si>
  <si>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</si>
  <si>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</si>
  <si>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</si>
  <si>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</si>
  <si>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</si>
  <si>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</si>
  <si>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</si>
  <si>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</si>
  <si>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</si>
  <si>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</si>
  <si>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</si>
  <si>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</si>
  <si>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</si>
  <si>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</si>
  <si>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</si>
  <si>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</si>
  <si>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</si>
  <si>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</si>
  <si>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</si>
  <si>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</si>
  <si>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</si>
  <si>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</si>
  <si>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</si>
  <si>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</si>
  <si>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</si>
  <si>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</si>
  <si>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</si>
  <si>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</si>
  <si>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</si>
  <si>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</si>
  <si>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</si>
  <si>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</si>
  <si>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</si>
  <si>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</si>
  <si>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</si>
  <si>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</si>
  <si>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</si>
  <si>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</si>
  <si>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</si>
  <si>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</si>
  <si>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</si>
  <si>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</si>
  <si>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</si>
  <si>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</si>
  <si>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</si>
  <si>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</si>
  <si>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</si>
  <si>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</si>
  <si>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</si>
  <si>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</si>
  <si>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</si>
  <si>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</si>
  <si>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</si>
  <si>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</si>
  <si>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</si>
  <si>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</si>
  <si>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</si>
  <si>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</si>
  <si>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</si>
  <si>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</si>
  <si>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</si>
  <si>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</si>
  <si>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</si>
  <si>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</si>
  <si>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</si>
  <si>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</si>
  <si>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</si>
  <si>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</si>
  <si>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</si>
  <si>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</si>
  <si>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</si>
  <si>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</si>
  <si>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</si>
  <si>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</si>
  <si>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</si>
  <si>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</si>
  <si>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</si>
  <si>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</si>
  <si>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</si>
  <si>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</si>
  <si>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</si>
  <si>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</si>
  <si>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</si>
  <si>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</si>
  <si>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</si>
  <si>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</si>
  <si>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</si>
  <si>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</si>
  <si>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</si>
  <si>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</si>
  <si>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</si>
  <si>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</si>
  <si>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</si>
  <si>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</si>
  <si>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</si>
  <si>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</si>
  <si>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</si>
  <si>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</si>
  <si>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</si>
  <si>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</si>
  <si>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</si>
  <si>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</si>
  <si>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</si>
  <si>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</si>
  <si>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</si>
  <si>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</si>
  <si>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</si>
  <si>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</si>
  <si>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</si>
  <si>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</si>
  <si>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</si>
  <si>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</si>
  <si>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</si>
  <si>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</si>
  <si>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</si>
  <si>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</si>
  <si>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</si>
  <si>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</si>
  <si>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</si>
  <si>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</si>
  <si>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</si>
  <si>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</si>
  <si>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</si>
  <si>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</si>
  <si>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</si>
  <si>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</si>
  <si>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</si>
  <si>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</si>
  <si>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</si>
  <si>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</si>
  <si>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</si>
  <si>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</si>
  <si>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</si>
  <si>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</si>
  <si>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</si>
  <si>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</si>
  <si>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</si>
  <si>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</si>
  <si>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</si>
  <si>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</si>
  <si>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</si>
  <si>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</si>
  <si>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</si>
  <si>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</si>
  <si>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</si>
  <si>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</si>
  <si>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</si>
  <si>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</si>
  <si>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</si>
  <si>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</si>
  <si>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</si>
  <si>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</si>
  <si>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</si>
  <si>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</si>
  <si>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</si>
  <si>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</si>
  <si>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</si>
  <si>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</si>
  <si>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</si>
  <si>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</si>
  <si>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</si>
  <si>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</si>
  <si>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</si>
  <si>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</si>
  <si>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</si>
  <si>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</si>
  <si>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</si>
  <si>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</si>
  <si>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</si>
  <si>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</si>
  <si>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</si>
  <si>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</si>
  <si>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</si>
  <si>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</si>
  <si>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</si>
  <si>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</si>
  <si>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</si>
  <si>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</si>
  <si>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</si>
  <si>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</si>
  <si>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</si>
  <si>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</si>
  <si>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</si>
  <si>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</si>
  <si>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</si>
  <si>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</si>
  <si>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</si>
  <si>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</si>
  <si>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</si>
  <si>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</si>
  <si>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</si>
  <si>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</si>
  <si>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</si>
  <si>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</si>
  <si>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</si>
  <si>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</si>
  <si>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</si>
  <si>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</si>
  <si>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</si>
  <si>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</si>
  <si>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</si>
  <si>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</si>
  <si>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</si>
  <si>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</si>
  <si>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</si>
  <si>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</si>
  <si>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</si>
  <si>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</si>
  <si>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</si>
  <si>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</si>
  <si>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</si>
  <si>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</si>
  <si>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</si>
  <si>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</si>
  <si>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</si>
  <si>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</si>
  <si>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</si>
  <si>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</si>
  <si>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</si>
  <si>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</si>
  <si>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</si>
  <si>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</si>
  <si>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</si>
  <si>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</si>
  <si>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</si>
  <si>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</si>
  <si>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</si>
  <si>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</si>
  <si>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</si>
  <si>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</si>
  <si>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</si>
  <si>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</si>
  <si>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</si>
  <si>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</si>
  <si>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</si>
  <si>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</si>
  <si>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</si>
  <si>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</si>
  <si>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</si>
  <si>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</si>
  <si>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</si>
  <si>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</si>
  <si>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</si>
  <si>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</si>
  <si>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</si>
  <si>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</si>
  <si>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</si>
  <si>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</si>
  <si>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</si>
  <si>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</si>
  <si>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</si>
  <si>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</si>
  <si>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</si>
  <si>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</si>
  <si>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</si>
  <si>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</si>
  <si>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</si>
  <si>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</si>
  <si>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</si>
  <si>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</si>
  <si>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</si>
  <si>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</si>
  <si>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</si>
  <si>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</si>
  <si>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</si>
  <si>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</si>
  <si>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</si>
  <si>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</si>
  <si>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</si>
  <si>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</si>
  <si>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</si>
  <si>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</si>
  <si>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</si>
  <si>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</si>
  <si>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</si>
  <si>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</si>
  <si>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</si>
  <si>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</si>
  <si>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</si>
  <si>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</si>
  <si>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</si>
  <si>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</si>
  <si>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</si>
  <si>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</si>
  <si>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</si>
  <si>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</si>
  <si>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</si>
  <si>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</si>
  <si>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</si>
  <si>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</si>
  <si>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</si>
  <si>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</si>
  <si>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</si>
  <si>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</si>
  <si>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</si>
  <si>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</si>
  <si>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</si>
  <si>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</si>
  <si>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</si>
  <si>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</si>
  <si>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</si>
  <si>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</si>
  <si>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</si>
  <si>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</si>
  <si>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</si>
  <si>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</si>
  <si>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</si>
  <si>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</si>
  <si>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</si>
  <si>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</si>
  <si>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</si>
  <si>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</si>
  <si>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</si>
  <si>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</si>
  <si>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</si>
  <si>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</si>
  <si>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</si>
  <si>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</si>
  <si>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</si>
  <si>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</si>
  <si>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</si>
  <si>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</si>
  <si>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</si>
  <si>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</si>
  <si>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</si>
  <si>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</si>
  <si>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</si>
  <si>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</si>
  <si>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</si>
  <si>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</si>
  <si>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</si>
  <si>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</si>
  <si>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</si>
  <si>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</si>
  <si>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</si>
  <si>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</si>
  <si>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</si>
  <si>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</si>
  <si>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</si>
  <si>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</si>
  <si>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</si>
  <si>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</si>
  <si>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</si>
  <si>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</si>
  <si>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</si>
  <si>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</si>
  <si>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</si>
  <si>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</si>
  <si>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</si>
  <si>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</si>
  <si>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</si>
  <si>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</si>
  <si>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</si>
  <si>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</si>
  <si>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</si>
  <si>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</si>
  <si>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</si>
  <si>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</si>
  <si>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</si>
  <si>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</si>
  <si>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</si>
  <si>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</si>
  <si>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</si>
  <si>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</si>
  <si>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</si>
  <si>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</si>
  <si>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</si>
  <si>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</si>
  <si>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</si>
  <si>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</si>
  <si>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</si>
  <si>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</si>
  <si>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</si>
  <si>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</si>
  <si>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</si>
  <si>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</si>
  <si>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</si>
  <si>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</si>
  <si>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</si>
  <si>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</si>
  <si>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</si>
  <si>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</si>
  <si>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</si>
  <si>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</si>
  <si>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</si>
  <si>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</si>
  <si>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</si>
  <si>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</si>
  <si>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</si>
  <si>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</si>
  <si>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</si>
  <si>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</si>
  <si>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</si>
  <si>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</si>
  <si>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</si>
  <si>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</si>
  <si>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</si>
  <si>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</si>
  <si>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</si>
  <si>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</si>
  <si>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</si>
  <si>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</si>
  <si>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</si>
  <si>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</si>
  <si>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</si>
  <si>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</si>
  <si>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</si>
  <si>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</si>
  <si>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</si>
  <si>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</si>
  <si>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</si>
  <si>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</si>
  <si>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</si>
  <si>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</si>
  <si>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</si>
  <si>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</si>
  <si>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</si>
  <si>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</si>
  <si>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</si>
  <si>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</si>
  <si>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</si>
  <si>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</si>
  <si>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</si>
  <si>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</si>
  <si>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</si>
  <si>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</si>
  <si>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</si>
  <si>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</si>
  <si>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</si>
  <si>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</si>
  <si>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</si>
  <si>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</si>
  <si>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</si>
  <si>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</si>
  <si>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</si>
  <si>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</si>
  <si>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</si>
  <si>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</si>
  <si>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</si>
  <si>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</si>
  <si>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</si>
  <si>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</si>
  <si>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</si>
  <si>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</si>
  <si>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</si>
  <si>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</si>
  <si>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</si>
  <si>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</si>
  <si>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</si>
  <si>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</si>
  <si>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</si>
  <si>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</si>
  <si>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</si>
  <si>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</si>
  <si>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</si>
  <si>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</si>
  <si>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</si>
  <si>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</si>
  <si>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</si>
  <si>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</si>
  <si>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</si>
  <si>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</si>
  <si>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</si>
  <si>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</si>
  <si>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</si>
  <si>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</si>
  <si>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</si>
  <si>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</si>
  <si>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</si>
  <si>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</si>
  <si>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</si>
  <si>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</si>
  <si>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</si>
  <si>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</si>
  <si>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</si>
  <si>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</si>
  <si>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</si>
  <si>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</si>
  <si>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</si>
  <si>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</si>
  <si>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</si>
  <si>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</si>
  <si>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</si>
  <si>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</si>
  <si>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</si>
  <si>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</si>
  <si>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</si>
  <si>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</si>
  <si>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</si>
  <si>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</si>
  <si>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</si>
  <si>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</si>
  <si>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</si>
  <si>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</si>
  <si>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</si>
  <si>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</si>
  <si>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</si>
  <si>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</si>
  <si>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</si>
  <si>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</si>
  <si>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</si>
  <si>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</si>
  <si>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</si>
  <si>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</si>
  <si>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</si>
  <si>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</si>
  <si>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</si>
  <si>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</si>
  <si>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</si>
  <si>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</si>
  <si>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</si>
  <si>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</si>
  <si>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</si>
  <si>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</si>
  <si>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</si>
  <si>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</si>
  <si>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</si>
  <si>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</si>
  <si>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</si>
  <si>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</si>
  <si>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</si>
  <si>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</si>
  <si>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</si>
  <si>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</si>
  <si>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</si>
  <si>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</si>
  <si>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</si>
  <si>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</si>
  <si>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</si>
  <si>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</si>
  <si>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</si>
  <si>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</si>
  <si>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</si>
  <si>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</si>
  <si>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</si>
  <si>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</si>
  <si>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</si>
  <si>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</si>
  <si>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</si>
  <si>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</si>
  <si>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</si>
  <si>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</si>
  <si>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</si>
  <si>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</si>
  <si>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</si>
  <si>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</si>
  <si>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</si>
  <si>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</si>
  <si>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</si>
  <si>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</si>
  <si>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</si>
  <si>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</si>
  <si>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</si>
  <si>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</si>
  <si>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</si>
  <si>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</si>
  <si>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</si>
  <si>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</si>
  <si>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</si>
  <si>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</si>
  <si>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</si>
  <si>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</si>
  <si>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</si>
  <si>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</si>
  <si>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</si>
  <si>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</si>
  <si>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</si>
  <si>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</si>
  <si>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</si>
  <si>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</si>
  <si>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</si>
  <si>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</si>
  <si>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</si>
  <si>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</si>
  <si>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</si>
  <si>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</si>
  <si>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</si>
  <si>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</si>
  <si>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</si>
  <si>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</si>
  <si>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</si>
  <si>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</si>
  <si>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</si>
  <si>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</si>
  <si>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</si>
  <si>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</si>
  <si>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</si>
  <si>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</si>
  <si>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</si>
  <si>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</si>
  <si>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</si>
  <si>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</si>
  <si>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</si>
  <si>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</si>
  <si>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</si>
  <si>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</si>
  <si>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</si>
  <si>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</si>
  <si>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</si>
  <si>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</si>
  <si>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</si>
  <si>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</si>
  <si>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</si>
  <si>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</si>
  <si>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</si>
  <si>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</si>
  <si>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</si>
  <si>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</si>
  <si>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</si>
  <si>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</si>
  <si>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</si>
  <si>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</si>
  <si>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</si>
  <si>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</si>
  <si>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</si>
  <si>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</si>
  <si>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</si>
  <si>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</si>
  <si>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</si>
  <si>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</si>
  <si>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</si>
  <si>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</si>
  <si>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</si>
  <si>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</si>
  <si>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</si>
  <si>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</si>
  <si>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</si>
  <si>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</si>
  <si>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</si>
  <si>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</si>
  <si>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</si>
  <si>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</si>
  <si>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</si>
  <si>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</si>
  <si>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</si>
  <si>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</si>
  <si>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</si>
  <si>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</si>
  <si>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</si>
  <si>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</si>
  <si>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</si>
  <si>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</si>
  <si>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</si>
  <si>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</si>
  <si>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</si>
  <si>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</si>
  <si>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</si>
  <si>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</si>
  <si>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</si>
  <si>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</si>
  <si>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</si>
  <si>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</si>
  <si>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</si>
  <si>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</si>
  <si>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</si>
  <si>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</si>
  <si>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</si>
  <si>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</si>
  <si>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</si>
  <si>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</si>
  <si>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</si>
  <si>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</si>
  <si>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</si>
  <si>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</si>
  <si>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</si>
  <si>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</si>
  <si>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</si>
  <si>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</si>
  <si>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</si>
  <si>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</si>
  <si>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</si>
  <si>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</si>
  <si>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</si>
  <si>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</si>
  <si>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</si>
  <si>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</si>
  <si>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</si>
  <si>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</si>
  <si>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</si>
  <si>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</si>
  <si>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</si>
  <si>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</si>
  <si>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</si>
  <si>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</si>
  <si>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</si>
  <si>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</si>
  <si>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</si>
  <si>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</si>
  <si>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</si>
  <si>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</si>
  <si>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</si>
  <si>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</si>
  <si>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</si>
  <si>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</si>
  <si>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</si>
  <si>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</si>
  <si>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</si>
  <si>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</si>
  <si>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</si>
  <si>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</si>
  <si>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</si>
  <si>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</si>
  <si>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</si>
  <si>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</si>
  <si>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</si>
  <si>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</si>
  <si>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</si>
  <si>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</si>
  <si>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</si>
  <si>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</si>
  <si>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</si>
  <si>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</si>
  <si>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</si>
  <si>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</si>
  <si>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</si>
  <si>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</si>
  <si>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</si>
  <si>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</si>
  <si>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</si>
  <si>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</si>
  <si>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</si>
  <si>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</si>
  <si>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</si>
  <si>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</si>
  <si>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</si>
  <si>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</si>
  <si>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</si>
  <si>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</si>
  <si>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</si>
  <si>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</si>
  <si>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</si>
  <si>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</si>
  <si>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</si>
  <si>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</si>
  <si>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</si>
  <si>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</si>
  <si>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</si>
  <si>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</si>
  <si>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</si>
  <si>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</si>
  <si>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</si>
  <si>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</si>
  <si>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</si>
  <si>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</si>
  <si>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</si>
  <si>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</si>
  <si>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</si>
  <si>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</si>
  <si>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</si>
  <si>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</si>
  <si>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</si>
  <si>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</si>
  <si>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</si>
  <si>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</si>
  <si>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</si>
  <si>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</si>
  <si>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</si>
  <si>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</si>
  <si>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</si>
  <si>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</si>
  <si>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</si>
  <si>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</si>
  <si>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</si>
  <si>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</si>
  <si>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</si>
  <si>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</si>
  <si>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</si>
  <si>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</si>
  <si>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</si>
  <si>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</si>
  <si>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</si>
  <si>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</si>
  <si>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</si>
  <si>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</si>
  <si>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</si>
  <si>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</si>
  <si>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</si>
  <si>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</si>
  <si>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</si>
  <si>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</si>
  <si>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</si>
  <si>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</si>
  <si>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</si>
  <si>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</si>
  <si>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</si>
  <si>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</si>
  <si>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</si>
  <si>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</si>
  <si>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</si>
  <si>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</si>
  <si>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</si>
  <si>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</si>
  <si>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</si>
  <si>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</si>
  <si>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</si>
  <si>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</si>
  <si>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</si>
  <si>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</si>
  <si>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</si>
  <si>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</si>
  <si>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</si>
  <si>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</si>
  <si>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</si>
  <si>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</si>
  <si>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</si>
  <si>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</si>
  <si>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</si>
  <si>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</si>
  <si>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</si>
  <si>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</si>
  <si>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</si>
  <si>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</si>
  <si>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</si>
  <si>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</si>
  <si>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</si>
  <si>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</si>
  <si>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</si>
  <si>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</si>
  <si>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</si>
  <si>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</si>
  <si>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</si>
  <si>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</si>
  <si>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</si>
  <si>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</si>
  <si>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</si>
  <si>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</si>
  <si>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</si>
  <si>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</si>
  <si>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</si>
  <si>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</si>
  <si>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</si>
  <si>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</si>
  <si>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</si>
  <si>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</si>
  <si>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</si>
  <si>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</si>
  <si>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</si>
  <si>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</si>
  <si>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</si>
  <si>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</si>
  <si>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</si>
  <si>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</si>
  <si>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</si>
  <si>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</si>
  <si>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</si>
  <si>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</si>
  <si>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</si>
  <si>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</si>
  <si>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</si>
  <si>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</si>
  <si>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</si>
  <si>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</si>
  <si>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</si>
  <si>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</si>
  <si>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</si>
  <si>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</si>
  <si>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</si>
  <si>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</si>
  <si>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</si>
  <si>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</si>
  <si>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</si>
  <si>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</si>
  <si>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</si>
  <si>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</si>
  <si>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</si>
  <si>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</si>
  <si>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</si>
  <si>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</si>
  <si>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</si>
  <si>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</si>
  <si>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</si>
  <si>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</si>
  <si>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</si>
  <si>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</si>
  <si>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</si>
  <si>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</si>
  <si>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</si>
  <si>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</si>
  <si>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</si>
  <si>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</si>
  <si>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</si>
  <si>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</si>
  <si>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</si>
  <si>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</si>
  <si>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</si>
  <si>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</si>
  <si>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</si>
  <si>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</si>
  <si>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</si>
  <si>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</si>
  <si>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</si>
  <si>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</si>
  <si>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</si>
  <si>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</si>
  <si>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</si>
  <si>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</si>
  <si>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</si>
  <si>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</si>
  <si>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</si>
  <si>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</si>
  <si>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</si>
  <si>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</si>
  <si>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</si>
  <si>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</si>
  <si>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</si>
  <si>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</si>
  <si>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</si>
  <si>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</si>
  <si>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</si>
  <si>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</si>
  <si>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</si>
  <si>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</si>
  <si>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</si>
  <si>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</si>
  <si>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</si>
  <si>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</si>
  <si>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</si>
  <si>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</si>
  <si>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</si>
  <si>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</si>
  <si>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</si>
  <si>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</si>
  <si>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</si>
  <si>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</si>
  <si>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</si>
  <si>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</si>
  <si>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</si>
  <si>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</si>
  <si>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</si>
  <si>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</si>
  <si>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</si>
  <si>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</si>
  <si>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</si>
  <si>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</si>
  <si>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</si>
  <si>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</si>
  <si>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</si>
  <si>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</si>
  <si>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</si>
  <si>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</si>
  <si>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</si>
  <si>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</si>
  <si>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</si>
  <si>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</si>
  <si>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</si>
  <si>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</si>
  <si>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</si>
  <si>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</si>
  <si>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</si>
  <si>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</si>
  <si>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</si>
  <si>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</si>
  <si>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</si>
  <si>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</si>
  <si>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</si>
  <si>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</si>
  <si>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</si>
  <si>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</si>
  <si>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</si>
  <si>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</si>
  <si>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</si>
  <si>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</si>
  <si>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</si>
  <si>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</si>
  <si>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</si>
  <si>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</si>
  <si>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</si>
  <si>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</si>
  <si>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</si>
  <si>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</si>
  <si>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</si>
  <si>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</si>
  <si>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</si>
  <si>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</si>
  <si>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</si>
  <si>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</si>
  <si>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</si>
  <si>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</si>
  <si>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</si>
  <si>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</si>
  <si>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</si>
  <si>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</si>
  <si>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</si>
  <si>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</si>
  <si>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</si>
  <si>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</si>
  <si>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</si>
  <si>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</si>
  <si>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</si>
  <si>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</si>
  <si>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</si>
  <si>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</si>
  <si>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</si>
  <si>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</si>
  <si>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</si>
  <si>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</si>
  <si>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</si>
  <si>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</si>
  <si>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</si>
  <si>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</si>
  <si>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</si>
  <si>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</si>
  <si>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</si>
  <si>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</si>
  <si>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</si>
  <si>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</si>
  <si>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</si>
  <si>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</si>
  <si>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</si>
  <si>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</si>
  <si>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</si>
  <si>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</si>
  <si>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</si>
  <si>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</si>
  <si>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</si>
  <si>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</si>
  <si>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</si>
  <si>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</si>
  <si>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</si>
  <si>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</si>
  <si>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</si>
  <si>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</si>
  <si>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</si>
  <si>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</si>
  <si>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</si>
  <si>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</si>
  <si>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</si>
  <si>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</si>
  <si>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</si>
  <si>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</si>
  <si>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</si>
  <si>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</si>
  <si>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</si>
  <si>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</si>
  <si>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</si>
  <si>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</si>
  <si>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</si>
  <si>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</si>
  <si>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</si>
  <si>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</si>
  <si>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</si>
  <si>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</si>
  <si>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</si>
  <si>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</si>
  <si>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</si>
  <si>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</si>
  <si>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</si>
  <si>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</si>
  <si>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</si>
  <si>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</si>
  <si>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</si>
  <si>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</si>
  <si>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</si>
  <si>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</si>
  <si>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</si>
  <si>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</si>
  <si>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</si>
  <si>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</si>
  <si>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</si>
  <si>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</si>
  <si>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</si>
  <si>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</si>
  <si>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</si>
  <si>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</si>
  <si>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</si>
  <si>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</si>
  <si>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</si>
  <si>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</si>
  <si>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</si>
  <si>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</si>
  <si>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</si>
  <si>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</si>
  <si>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</si>
  <si>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</si>
  <si>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</si>
  <si>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</si>
  <si>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</si>
  <si>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</si>
  <si>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</si>
  <si>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</si>
  <si>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</si>
  <si>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</si>
  <si>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</si>
  <si>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</si>
  <si>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</si>
  <si>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</si>
  <si>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</si>
  <si>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</si>
  <si>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</si>
  <si>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</si>
  <si>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</si>
  <si>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</si>
  <si>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</si>
  <si>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</si>
  <si>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</si>
  <si>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</si>
  <si>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</si>
  <si>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</si>
  <si>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</si>
  <si>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</si>
  <si>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</si>
  <si>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</si>
  <si>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</si>
  <si>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</si>
  <si>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</si>
  <si>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</si>
  <si>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</si>
  <si>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</si>
  <si>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</si>
  <si>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</si>
  <si>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</si>
  <si>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</si>
  <si>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</si>
  <si>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</si>
  <si>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</si>
  <si>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</si>
  <si>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</si>
  <si>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</si>
  <si>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</si>
  <si>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</si>
  <si>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</si>
  <si>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</si>
  <si>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</si>
  <si>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</si>
  <si>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</si>
  <si>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</si>
  <si>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</si>
  <si>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</si>
  <si>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</si>
  <si>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</si>
  <si>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</si>
  <si>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</si>
  <si>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</si>
  <si>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</si>
  <si>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</si>
  <si>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</si>
  <si>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</si>
  <si>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</si>
  <si>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</si>
  <si>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</si>
  <si>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</si>
  <si>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</si>
  <si>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</si>
  <si>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</si>
  <si>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</si>
  <si>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</si>
  <si>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</si>
  <si>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</si>
  <si>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</si>
  <si>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</si>
  <si>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</si>
  <si>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</si>
  <si>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</si>
  <si>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</si>
  <si>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</si>
  <si>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</si>
  <si>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</si>
  <si>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</si>
  <si>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</si>
  <si>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</si>
  <si>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</si>
  <si>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</si>
  <si>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</si>
  <si>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</si>
  <si>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</si>
  <si>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</si>
  <si>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</si>
  <si>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</si>
  <si>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</si>
  <si>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</si>
  <si>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</si>
  <si>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</si>
  <si>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</si>
  <si>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</si>
  <si>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</si>
  <si>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</si>
  <si>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</si>
  <si>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</si>
  <si>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</si>
  <si>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</si>
  <si>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</si>
  <si>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</si>
  <si>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</si>
  <si>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</si>
  <si>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</si>
  <si>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</si>
  <si>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</si>
  <si>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</si>
  <si>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</si>
  <si>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</si>
  <si>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</si>
  <si>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</si>
  <si>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</si>
  <si>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</si>
  <si>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</si>
  <si>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</si>
  <si>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</si>
  <si>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</si>
  <si>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</si>
  <si>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</si>
  <si>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</si>
  <si>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</si>
  <si>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</si>
  <si>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</si>
  <si>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</si>
  <si>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</si>
  <si>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</si>
  <si>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</si>
  <si>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</si>
  <si>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</si>
  <si>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</si>
  <si>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</si>
  <si>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</si>
  <si>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</si>
  <si>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</si>
  <si>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</si>
  <si>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</si>
  <si>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</si>
  <si>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</si>
  <si>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</si>
  <si>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</si>
  <si>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</si>
  <si>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</si>
  <si>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</si>
  <si>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</si>
  <si>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</si>
  <si>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</si>
  <si>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</si>
  <si>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</si>
  <si>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</si>
  <si>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</si>
  <si>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</si>
  <si>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</si>
  <si>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</si>
  <si>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</si>
  <si>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</si>
  <si>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</si>
  <si>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</si>
  <si>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</si>
  <si>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</si>
  <si>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</si>
  <si>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</si>
  <si>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</si>
  <si>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</si>
  <si>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</si>
  <si>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</si>
  <si>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</si>
  <si>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</si>
  <si>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</si>
  <si>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</si>
  <si>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</si>
  <si>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</si>
  <si>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</si>
  <si>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</si>
  <si>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</si>
  <si>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</si>
  <si>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</si>
  <si>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</si>
  <si>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</si>
  <si>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</si>
  <si>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</si>
  <si>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</si>
  <si>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</si>
  <si>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</si>
  <si>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</si>
  <si>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</si>
  <si>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</si>
  <si>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</si>
  <si>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</si>
  <si>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</si>
  <si>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</si>
  <si>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</si>
  <si>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</si>
  <si>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</si>
  <si>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</si>
  <si>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</si>
  <si>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</si>
  <si>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</si>
  <si>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</si>
  <si>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</si>
  <si>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</si>
  <si>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</si>
  <si>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</si>
  <si>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</si>
  <si>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</si>
  <si>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</si>
  <si>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</si>
  <si>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</si>
  <si>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</si>
  <si>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</si>
  <si>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</si>
  <si>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</si>
  <si>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</si>
  <si>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</si>
  <si>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</si>
  <si>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</si>
  <si>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</si>
  <si>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</si>
  <si>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</si>
  <si>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</si>
  <si>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</si>
  <si>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</si>
  <si>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</si>
  <si>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</si>
  <si>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</si>
  <si>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</si>
  <si>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</si>
  <si>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</si>
  <si>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</si>
  <si>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</si>
  <si>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</si>
  <si>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</si>
  <si>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</si>
  <si>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</si>
  <si>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</si>
  <si>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</si>
  <si>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</si>
  <si>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</si>
  <si>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</si>
  <si>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</si>
  <si>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</si>
  <si>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</si>
  <si>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</si>
  <si>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</si>
  <si>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</si>
  <si>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</si>
  <si>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</si>
  <si>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</si>
  <si>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</si>
  <si>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</si>
  <si>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</si>
  <si>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</si>
  <si>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</si>
  <si>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</si>
  <si>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</si>
  <si>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</si>
  <si>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</si>
  <si>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</si>
  <si>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</si>
  <si>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</si>
  <si>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</si>
  <si>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</si>
  <si>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</si>
  <si>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</si>
  <si>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</si>
  <si>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</si>
  <si>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</si>
  <si>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</si>
  <si>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</si>
  <si>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</si>
  <si>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</si>
  <si>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</si>
  <si>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</si>
  <si>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</si>
  <si>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</si>
  <si>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</si>
  <si>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</si>
  <si>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</si>
  <si>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</si>
  <si>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</si>
  <si>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</si>
  <si>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</si>
  <si>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</si>
  <si>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</si>
  <si>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</si>
  <si>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</si>
  <si>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</si>
  <si>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</si>
  <si>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</si>
  <si>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</si>
  <si>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</si>
  <si>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</si>
  <si>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</si>
  <si>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</si>
  <si>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</si>
  <si>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</si>
  <si>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</si>
  <si>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</si>
  <si>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</si>
  <si>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</si>
  <si>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</si>
  <si>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</si>
  <si>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</si>
  <si>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</si>
  <si>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</si>
  <si>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</si>
  <si>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</si>
  <si>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</si>
  <si>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</si>
  <si>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</si>
  <si>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</si>
  <si>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</si>
  <si>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</si>
  <si>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</si>
  <si>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</si>
  <si>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</si>
  <si>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</si>
  <si>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</si>
  <si>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</si>
  <si>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</si>
  <si>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</si>
  <si>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</si>
  <si>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</si>
  <si>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</si>
  <si>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</si>
  <si>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</si>
  <si>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</si>
  <si>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</si>
  <si>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</si>
  <si>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</si>
  <si>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</si>
  <si>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</si>
  <si>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</si>
  <si>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</si>
  <si>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</si>
  <si>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</si>
  <si>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</si>
  <si>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</si>
  <si>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</si>
  <si>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</si>
  <si>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</si>
  <si>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</si>
  <si>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</si>
  <si>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</si>
  <si>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</si>
  <si>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</si>
  <si>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</si>
  <si>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</si>
  <si>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</si>
  <si>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</si>
  <si>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</si>
  <si>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</si>
  <si>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</si>
  <si>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</si>
  <si>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</si>
  <si>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</si>
  <si>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</si>
  <si>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</si>
  <si>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</si>
  <si>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</si>
  <si>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</si>
  <si>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</si>
  <si>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</si>
  <si>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</si>
  <si>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</si>
  <si>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</si>
  <si>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</si>
  <si>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</si>
  <si>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</si>
  <si>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</si>
  <si>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</si>
  <si>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</si>
  <si>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</si>
  <si>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</si>
  <si>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</si>
  <si>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</si>
  <si>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</si>
  <si>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</si>
  <si>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</si>
  <si>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</si>
  <si>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</si>
  <si>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</si>
  <si>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</si>
  <si>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</si>
  <si>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</si>
  <si>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</si>
  <si>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</si>
  <si>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</si>
  <si>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</si>
  <si>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</si>
  <si>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</si>
  <si>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</si>
  <si>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</si>
  <si>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</si>
  <si>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</si>
  <si>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</si>
  <si>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</si>
  <si>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</si>
  <si>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</si>
  <si>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</si>
  <si>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</si>
  <si>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</si>
  <si>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</si>
  <si>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</si>
  <si>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</si>
  <si>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</si>
  <si>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</si>
  <si>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</si>
  <si>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</si>
  <si>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</si>
  <si>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</si>
  <si>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</si>
  <si>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</si>
  <si>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</si>
  <si>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</si>
  <si>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</si>
  <si>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</si>
  <si>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</si>
  <si>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</si>
  <si>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</si>
  <si>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</si>
  <si>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</si>
  <si>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</si>
  <si>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</si>
  <si>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</si>
  <si>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</si>
  <si>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</si>
  <si>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</si>
  <si>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</si>
  <si>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</si>
  <si>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</si>
  <si>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</si>
  <si>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</si>
  <si>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</si>
  <si>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</si>
  <si>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</si>
  <si>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</si>
  <si>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</si>
  <si>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</si>
  <si>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</si>
  <si>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</si>
  <si>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</si>
  <si>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</si>
  <si>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</si>
  <si>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</si>
  <si>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</si>
  <si>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</si>
  <si>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</si>
  <si>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</si>
  <si>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</si>
  <si>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</si>
  <si>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</si>
  <si>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</si>
  <si>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</si>
  <si>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</si>
  <si>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</si>
  <si>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</si>
  <si>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</si>
  <si>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</si>
  <si>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</si>
  <si>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</si>
  <si>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</si>
  <si>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</si>
  <si>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</si>
  <si>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</si>
  <si>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</si>
  <si>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</si>
  <si>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</si>
  <si>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</si>
  <si>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</si>
  <si>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</si>
  <si>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</si>
  <si>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</si>
  <si>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</si>
  <si>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</si>
  <si>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</si>
  <si>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</si>
  <si>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</si>
  <si>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</si>
  <si>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</si>
  <si>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</si>
  <si>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</si>
  <si>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</si>
  <si>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</si>
  <si>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</si>
  <si>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</si>
  <si>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</si>
  <si>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</si>
  <si>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</si>
  <si>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</si>
  <si>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</si>
  <si>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</si>
  <si>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</si>
  <si>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</si>
  <si>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</si>
  <si>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</si>
  <si>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</si>
  <si>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</si>
  <si>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</si>
  <si>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</si>
  <si>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</si>
  <si>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</si>
  <si>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</si>
  <si>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</si>
  <si>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</si>
  <si>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</si>
  <si>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</si>
  <si>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</si>
  <si>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</si>
  <si>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</si>
  <si>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</si>
  <si>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</si>
  <si>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</si>
  <si>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</si>
  <si>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</si>
  <si>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</si>
  <si>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</si>
  <si>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</si>
  <si>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</si>
  <si>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</si>
  <si>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</si>
  <si>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</si>
  <si>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</si>
  <si>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</si>
  <si>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</si>
  <si>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</si>
  <si>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</si>
  <si>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</si>
  <si>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</si>
  <si>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</si>
  <si>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</si>
  <si>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</si>
  <si>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</si>
  <si>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</si>
  <si>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</si>
  <si>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</si>
  <si>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</si>
  <si>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</si>
  <si>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</si>
  <si>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</si>
  <si>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</si>
  <si>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</si>
  <si>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</si>
  <si>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</si>
  <si>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</si>
  <si>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</si>
  <si>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</si>
  <si>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</si>
  <si>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</si>
  <si>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</si>
  <si>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</si>
  <si>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</si>
  <si>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</si>
  <si>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</si>
  <si>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</si>
  <si>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</si>
  <si>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</si>
  <si>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</si>
  <si>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</si>
  <si>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</si>
  <si>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</si>
  <si>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</si>
  <si>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</si>
  <si>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</si>
  <si>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</si>
  <si>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</si>
  <si>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</si>
  <si>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</si>
  <si>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</si>
  <si>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</si>
  <si>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</si>
  <si>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</si>
  <si>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</si>
  <si>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</si>
  <si>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</si>
  <si>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</si>
  <si>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</si>
  <si>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</si>
  <si>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</si>
  <si>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</si>
  <si>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</si>
  <si>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</si>
  <si>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</si>
  <si>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</si>
  <si>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</si>
  <si>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</si>
  <si>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</si>
  <si>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</si>
  <si>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</si>
  <si>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</si>
  <si>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</si>
  <si>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</si>
  <si>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</si>
  <si>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</si>
  <si>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</si>
  <si>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</si>
  <si>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</si>
  <si>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</si>
  <si>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</si>
  <si>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</si>
  <si>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</si>
  <si>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</si>
  <si>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</si>
  <si>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</si>
  <si>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</si>
  <si>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</si>
  <si>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</si>
  <si>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</si>
  <si>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</si>
  <si>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</si>
  <si>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</si>
  <si>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</si>
  <si>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</si>
  <si>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</si>
  <si>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</si>
  <si>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</si>
  <si>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</si>
  <si>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</si>
  <si>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</si>
  <si>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</si>
  <si>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</si>
  <si>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</si>
  <si>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</si>
  <si>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</si>
  <si>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</si>
  <si>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</si>
  <si>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</si>
  <si>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</si>
  <si>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</si>
  <si>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</si>
  <si>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</si>
  <si>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</si>
  <si>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</si>
  <si>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</si>
  <si>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</si>
  <si>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</si>
  <si>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</si>
  <si>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</si>
  <si>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</si>
  <si>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</si>
  <si>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</si>
  <si>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</si>
  <si>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</si>
  <si>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</si>
  <si>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</si>
  <si>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</si>
  <si>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</si>
  <si>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</si>
  <si>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</si>
  <si>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</si>
  <si>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</si>
  <si>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</si>
  <si>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</si>
  <si>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</si>
  <si>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</si>
  <si>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</si>
  <si>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</si>
  <si>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</si>
  <si>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</si>
  <si>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</si>
  <si>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</si>
  <si>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</si>
  <si>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</si>
  <si>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</si>
  <si>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</si>
  <si>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</si>
  <si>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</si>
  <si>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</si>
  <si>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</si>
  <si>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</si>
  <si>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</si>
  <si>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</si>
  <si>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</si>
  <si>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</si>
  <si>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</si>
  <si>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</si>
  <si>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</si>
  <si>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</si>
  <si>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</si>
  <si>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</si>
  <si>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</si>
  <si>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</si>
  <si>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</si>
  <si>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</si>
  <si>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</si>
  <si>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</si>
  <si>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</si>
  <si>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</si>
  <si>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</si>
  <si>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</si>
  <si>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</si>
  <si>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</si>
  <si>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</si>
  <si>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</si>
  <si>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</si>
  <si>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</si>
  <si>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</si>
  <si>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</si>
  <si>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</si>
  <si>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</si>
  <si>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</si>
  <si>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</si>
  <si>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</si>
  <si>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</si>
  <si>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</si>
  <si>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</si>
  <si>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</si>
  <si>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</si>
  <si>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</si>
  <si>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</si>
  <si>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</si>
  <si>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</si>
  <si>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</si>
  <si>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</si>
  <si>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</si>
  <si>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</si>
  <si>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</si>
  <si>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</si>
  <si>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</si>
  <si>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</si>
  <si>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</si>
  <si>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</si>
  <si>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</si>
  <si>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</si>
  <si>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</si>
  <si>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</si>
  <si>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</si>
  <si>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</si>
  <si>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</si>
  <si>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</si>
  <si>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</si>
  <si>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</si>
  <si>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</si>
  <si>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</si>
  <si>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</si>
  <si>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</si>
  <si>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</si>
  <si>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</si>
  <si>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</si>
  <si>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</si>
  <si>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</si>
  <si>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</si>
  <si>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</si>
  <si>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</si>
  <si>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</si>
  <si>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</si>
  <si>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</si>
  <si>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</si>
  <si>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</si>
  <si>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</si>
  <si>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</si>
  <si>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</si>
  <si>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</si>
  <si>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</si>
  <si>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</si>
  <si>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</si>
  <si>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</si>
  <si>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</si>
  <si>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</si>
  <si>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</si>
  <si>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</si>
  <si>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</si>
  <si>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</si>
  <si>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</si>
  <si>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</si>
  <si>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</si>
  <si>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</si>
  <si>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</si>
  <si>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</si>
  <si>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</si>
  <si>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</si>
  <si>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</si>
  <si>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</si>
  <si>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</si>
  <si>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</si>
  <si>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</si>
  <si>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</si>
  <si>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</si>
  <si>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</si>
  <si>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</si>
  <si>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</si>
  <si>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</si>
  <si>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</si>
  <si>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</si>
  <si>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</si>
  <si>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</si>
  <si>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</si>
  <si>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</si>
  <si>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</si>
  <si>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</si>
  <si>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</si>
  <si>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</si>
  <si>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</si>
  <si>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</si>
  <si>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</si>
  <si>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</si>
  <si>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</si>
  <si>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</si>
  <si>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</si>
  <si>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</si>
  <si>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</si>
  <si>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</si>
  <si>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</si>
  <si>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</si>
  <si>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</si>
  <si>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</si>
  <si>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</si>
  <si>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</si>
  <si>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</si>
  <si>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</si>
  <si>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</si>
  <si>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</si>
  <si>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</si>
  <si>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</si>
  <si>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</si>
  <si>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</si>
  <si>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</si>
  <si>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</si>
  <si>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</si>
  <si>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</si>
  <si>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</si>
  <si>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</si>
  <si>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</si>
  <si>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</si>
  <si>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</si>
  <si>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</si>
  <si>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</si>
  <si>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</si>
  <si>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</si>
  <si>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</si>
  <si>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</si>
  <si>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</si>
  <si>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</si>
  <si>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</si>
  <si>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</si>
  <si>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</si>
  <si>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</si>
  <si>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</si>
  <si>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</si>
  <si>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</si>
  <si>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</si>
  <si>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</si>
  <si>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</si>
  <si>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</si>
  <si>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</si>
  <si>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</si>
  <si>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</si>
  <si>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</si>
  <si>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</si>
  <si>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</si>
  <si>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</si>
  <si>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</si>
  <si>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</si>
  <si>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</si>
  <si>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</si>
  <si>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</si>
  <si>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</si>
  <si>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</si>
  <si>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</si>
  <si>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</si>
  <si>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</si>
  <si>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</si>
  <si>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</si>
  <si>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</si>
  <si>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</si>
  <si>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</si>
  <si>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</si>
  <si>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</si>
  <si>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</si>
  <si>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</si>
  <si>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</si>
  <si>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</si>
  <si>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</si>
  <si>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</si>
  <si>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</si>
  <si>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</si>
  <si>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</si>
  <si>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</si>
  <si>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</si>
  <si>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</si>
  <si>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</si>
  <si>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</si>
  <si>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</si>
  <si>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</si>
  <si>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</si>
  <si>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</si>
  <si>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</si>
  <si>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</si>
  <si>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</si>
  <si>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</si>
  <si>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</si>
  <si>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</si>
  <si>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</si>
  <si>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</si>
  <si>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</si>
  <si>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</si>
  <si>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</si>
  <si>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</si>
  <si>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</si>
  <si>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</si>
  <si>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</si>
  <si>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</si>
  <si>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</si>
  <si>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</si>
  <si>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</si>
  <si>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</si>
  <si>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</si>
  <si>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</si>
  <si>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</si>
  <si>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</si>
  <si>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</si>
  <si>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</si>
  <si>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</si>
  <si>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</si>
  <si>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</si>
  <si>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</si>
  <si>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</si>
  <si>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</si>
  <si>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</si>
  <si>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</si>
  <si>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</si>
  <si>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</si>
  <si>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</si>
  <si>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</si>
  <si>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</si>
  <si>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</si>
  <si>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</si>
  <si>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</si>
  <si>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</si>
  <si>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</si>
  <si>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</si>
  <si>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</si>
  <si>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</si>
  <si>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</si>
  <si>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</si>
  <si>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</si>
  <si>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</si>
  <si>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</si>
  <si>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</si>
  <si>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</si>
  <si>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</si>
  <si>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</si>
  <si>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</si>
  <si>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</si>
  <si>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</si>
  <si>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</si>
  <si>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</si>
  <si>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</si>
  <si>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</si>
  <si>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</si>
  <si>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</si>
  <si>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</si>
  <si>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</si>
  <si>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</si>
  <si>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</si>
  <si>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</si>
  <si>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</si>
  <si>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</si>
  <si>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</si>
  <si>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</si>
  <si>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</si>
  <si>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</si>
  <si>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</si>
  <si>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</si>
  <si>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</si>
  <si>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</si>
  <si>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</si>
  <si>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</si>
  <si>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</si>
  <si>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</si>
  <si>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</si>
  <si>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</si>
  <si>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</si>
  <si>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</si>
  <si>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</si>
  <si>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</si>
  <si>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</si>
  <si>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</si>
  <si>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</si>
  <si>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</si>
  <si>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</si>
  <si>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</si>
  <si>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</si>
  <si>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</si>
  <si>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</si>
  <si>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</si>
  <si>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</si>
  <si>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</si>
  <si>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</si>
  <si>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</si>
  <si>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</si>
  <si>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</si>
  <si>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</si>
  <si>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</si>
  <si>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</si>
  <si>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</si>
  <si>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</si>
  <si>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</si>
  <si>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</si>
  <si>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</si>
  <si>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</si>
  <si>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</si>
  <si>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</si>
  <si>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</si>
  <si>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</si>
  <si>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</si>
  <si>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</si>
  <si>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</si>
  <si>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</si>
  <si>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</si>
  <si>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</si>
  <si>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</si>
  <si>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</si>
  <si>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</si>
  <si>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</si>
  <si>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</si>
  <si>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</si>
  <si>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</si>
  <si>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</si>
  <si>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</si>
  <si>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</si>
  <si>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</si>
  <si>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</si>
  <si>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</si>
  <si>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</si>
  <si>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</si>
  <si>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</si>
  <si>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</si>
  <si>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</si>
  <si>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</si>
  <si>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</si>
  <si>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</si>
  <si>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</si>
  <si>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</si>
  <si>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</si>
  <si>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</si>
  <si>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</si>
  <si>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</si>
  <si>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</si>
  <si>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</si>
  <si>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</si>
  <si>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</si>
  <si>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</si>
  <si>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</si>
  <si>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</si>
  <si>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</si>
  <si>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</si>
  <si>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</si>
  <si>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</si>
  <si>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</si>
  <si>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</si>
  <si>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</si>
  <si>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</si>
  <si>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</si>
  <si>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</si>
  <si>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</si>
  <si>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</si>
  <si>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</si>
  <si>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</si>
  <si>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</si>
  <si>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</si>
  <si>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</si>
  <si>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</si>
  <si>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</si>
  <si>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</si>
  <si>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</si>
  <si>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</si>
  <si>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</si>
  <si>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</si>
  <si>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</si>
  <si>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</si>
  <si>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</si>
  <si>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</si>
  <si>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</si>
  <si>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</si>
  <si>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</si>
  <si>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</si>
  <si>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</si>
  <si>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</si>
  <si>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</si>
  <si>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</si>
  <si>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</si>
  <si>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</si>
  <si>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</si>
  <si>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</si>
  <si>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</si>
  <si>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</si>
  <si>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</si>
  <si>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</si>
  <si>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</si>
  <si>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</si>
  <si>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</si>
  <si>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</si>
  <si>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</si>
  <si>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</si>
  <si>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</si>
  <si>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</si>
  <si>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</si>
  <si>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</si>
  <si>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</si>
  <si>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</si>
  <si>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</si>
  <si>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</si>
  <si>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</si>
  <si>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</si>
  <si>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</si>
  <si>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</si>
  <si>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</si>
  <si>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</si>
  <si>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</si>
  <si>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</si>
  <si>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</si>
  <si>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</si>
  <si>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</si>
  <si>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</si>
  <si>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</si>
  <si>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</si>
  <si>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</si>
  <si>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</si>
  <si>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</si>
  <si>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</si>
  <si>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</si>
  <si>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</si>
  <si>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</si>
  <si>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</si>
  <si>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</si>
  <si>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</si>
  <si>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</si>
  <si>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</si>
  <si>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</si>
  <si>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</si>
  <si>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</si>
  <si>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</si>
  <si>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</si>
  <si>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</si>
  <si>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</si>
  <si>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</si>
  <si>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</si>
  <si>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</si>
  <si>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</si>
  <si>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</si>
  <si>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</si>
  <si>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</si>
  <si>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</si>
  <si>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</si>
  <si>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</si>
  <si>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</si>
  <si>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</si>
  <si>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</si>
  <si>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</si>
  <si>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</si>
  <si>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</si>
  <si>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</si>
  <si>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</si>
  <si>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</si>
  <si>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</si>
  <si>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</si>
  <si>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</si>
  <si>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</si>
  <si>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</si>
  <si>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</si>
  <si>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</si>
  <si>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</si>
  <si>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</si>
  <si>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</si>
  <si>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</si>
  <si>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</si>
  <si>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</si>
  <si>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</si>
  <si>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</si>
  <si>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</si>
  <si>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</si>
  <si>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</si>
  <si>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</si>
  <si>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</si>
  <si>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</si>
  <si>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</si>
  <si>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</si>
  <si>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</si>
  <si>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</si>
  <si>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</si>
  <si>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</si>
  <si>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</si>
  <si>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</si>
  <si>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</si>
  <si>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</si>
  <si>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</si>
  <si>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</si>
  <si>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</si>
  <si>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</si>
  <si>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</si>
  <si>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</si>
  <si>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</si>
  <si>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</si>
  <si>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</si>
  <si>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</si>
  <si>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</si>
  <si>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</si>
  <si>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</si>
  <si>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</si>
  <si>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</si>
  <si>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</si>
  <si>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</si>
  <si>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</si>
  <si>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</si>
  <si>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</si>
  <si>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</si>
  <si>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</si>
  <si>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</si>
  <si>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</si>
  <si>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</si>
  <si>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</si>
  <si>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</si>
  <si>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</si>
  <si>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</si>
  <si>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</si>
  <si>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</si>
  <si>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</si>
  <si>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</si>
  <si>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</si>
  <si>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</si>
  <si>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</si>
  <si>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</si>
  <si>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</si>
  <si>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</si>
  <si>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</si>
  <si>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</si>
  <si>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</si>
  <si>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</si>
  <si>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</si>
  <si>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</si>
  <si>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</si>
  <si>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</si>
  <si>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</si>
  <si>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</si>
  <si>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</si>
  <si>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</si>
  <si>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</si>
  <si>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</si>
  <si>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</si>
  <si>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</si>
  <si>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</si>
  <si>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</si>
  <si>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</si>
  <si>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</si>
  <si>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</si>
  <si>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</si>
  <si>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</si>
  <si>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</si>
  <si>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</si>
  <si>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</si>
  <si>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</si>
  <si>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</si>
  <si>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</si>
  <si>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</si>
  <si>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</si>
  <si>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</si>
  <si>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</si>
  <si>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</si>
  <si>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</si>
  <si>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</si>
  <si>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</si>
  <si>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</si>
  <si>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</si>
  <si>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</si>
  <si>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</si>
  <si>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</si>
  <si>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</si>
  <si>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</si>
  <si>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</si>
  <si>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</si>
  <si>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</si>
  <si>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</si>
  <si>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</si>
  <si>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</si>
  <si>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</si>
  <si>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</si>
  <si>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</si>
  <si>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</si>
  <si>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</si>
  <si>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</si>
  <si>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</si>
  <si>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</si>
  <si>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</si>
  <si>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</si>
  <si>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</si>
  <si>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</si>
  <si>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</si>
  <si>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</si>
  <si>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</si>
  <si>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</si>
  <si>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</si>
  <si>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</si>
  <si>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</si>
  <si>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</si>
  <si>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</si>
  <si>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</si>
  <si>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</si>
  <si>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</si>
  <si>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</si>
  <si>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</si>
  <si>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</si>
  <si>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</si>
  <si>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</si>
  <si>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</si>
  <si>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</si>
  <si>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</si>
  <si>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</si>
  <si>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</si>
  <si>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</si>
  <si>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</si>
  <si>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</si>
  <si>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</si>
  <si>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</si>
  <si>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</si>
  <si>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</si>
  <si>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</si>
  <si>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</si>
  <si>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</si>
  <si>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</si>
  <si>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</si>
  <si>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</si>
  <si>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</si>
  <si>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</si>
  <si>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</si>
  <si>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</si>
  <si>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</si>
  <si>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</si>
  <si>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</si>
  <si>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</si>
  <si>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</si>
  <si>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</si>
  <si>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</si>
  <si>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</si>
  <si>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</si>
  <si>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</si>
  <si>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</si>
  <si>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</si>
  <si>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</si>
  <si>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</si>
  <si>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</si>
  <si>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</si>
  <si>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</si>
  <si>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</si>
  <si>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</si>
  <si>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</si>
  <si>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</si>
  <si>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</si>
  <si>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</si>
  <si>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</si>
  <si>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</si>
  <si>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</si>
  <si>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</si>
  <si>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</si>
  <si>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</si>
  <si>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</si>
  <si>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</si>
  <si>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</si>
  <si>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</si>
  <si>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</si>
  <si>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</si>
  <si>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</si>
  <si>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</si>
  <si>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</si>
  <si>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</si>
  <si>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</si>
  <si>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</si>
  <si>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</si>
  <si>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</si>
  <si>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</si>
  <si>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</si>
  <si>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</si>
  <si>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</si>
  <si>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</si>
  <si>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</si>
  <si>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</si>
  <si>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</si>
  <si>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</si>
  <si>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</si>
  <si>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</si>
  <si>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</si>
  <si>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</si>
  <si>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</si>
  <si>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</si>
  <si>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</si>
  <si>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</si>
  <si>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</si>
  <si>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</si>
  <si>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</si>
  <si>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</si>
  <si>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</si>
  <si>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</si>
  <si>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</si>
  <si>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</si>
  <si>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</si>
  <si>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</si>
  <si>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</si>
  <si>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</si>
  <si>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</si>
  <si>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</si>
  <si>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</si>
  <si>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</si>
  <si>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</si>
  <si>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</si>
  <si>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</si>
  <si>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</si>
  <si>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</si>
  <si>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</si>
  <si>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</si>
  <si>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</si>
  <si>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</si>
  <si>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</si>
  <si>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</si>
  <si>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</si>
  <si>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</si>
  <si>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</si>
  <si>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</si>
  <si>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</si>
  <si>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</si>
  <si>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</si>
  <si>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</si>
  <si>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</si>
  <si>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</si>
  <si>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</si>
  <si>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</si>
  <si>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</si>
  <si>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</si>
  <si>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</si>
  <si>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</si>
  <si>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</si>
  <si>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</si>
  <si>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</si>
  <si>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</si>
  <si>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</si>
  <si>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</si>
  <si>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</si>
  <si>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</si>
  <si>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</si>
  <si>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</si>
  <si>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</si>
  <si>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</si>
  <si>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</si>
  <si>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</si>
  <si>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</si>
  <si>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</si>
  <si>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</si>
  <si>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</si>
  <si>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</si>
  <si>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</si>
  <si>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</si>
  <si>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</si>
  <si>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</si>
  <si>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</si>
  <si>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</si>
  <si>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</si>
  <si>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</si>
  <si>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</si>
  <si>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</si>
  <si>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</si>
  <si>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</si>
  <si>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</si>
  <si>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</si>
  <si>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</si>
  <si>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</si>
  <si>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</si>
  <si>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</si>
  <si>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</si>
  <si>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</si>
  <si>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</si>
  <si>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</si>
  <si>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</si>
  <si>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</si>
  <si>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</si>
  <si>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</si>
  <si>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</si>
  <si>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</si>
  <si>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</si>
  <si>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</si>
  <si>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</si>
  <si>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</si>
  <si>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</si>
  <si>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</si>
  <si>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</si>
  <si>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</si>
  <si>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</si>
  <si>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</si>
  <si>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</si>
  <si>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</si>
  <si>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</si>
  <si>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</si>
  <si>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</si>
  <si>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</si>
  <si>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</si>
  <si>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</si>
  <si>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</si>
  <si>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</si>
  <si>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</si>
  <si>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</si>
  <si>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</si>
  <si>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</si>
  <si>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</si>
  <si>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</si>
  <si>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</si>
  <si>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</si>
  <si>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</si>
  <si>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</si>
  <si>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</si>
  <si>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</si>
  <si>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</si>
  <si>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</si>
  <si>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</si>
  <si>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</si>
  <si>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</si>
  <si>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</si>
  <si>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</si>
  <si>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</si>
  <si>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</si>
  <si>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</si>
  <si>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</si>
  <si>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</si>
  <si>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</si>
  <si>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</si>
  <si>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</si>
  <si>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</si>
  <si>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</si>
  <si>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</si>
  <si>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</si>
  <si>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</si>
  <si>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</si>
  <si>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</si>
  <si>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</si>
  <si>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</si>
  <si>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</si>
  <si>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</si>
  <si>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</si>
  <si>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</si>
  <si>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</si>
  <si>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</si>
  <si>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</si>
  <si>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</si>
  <si>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</si>
  <si>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</si>
  <si>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</si>
  <si>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</si>
  <si>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</si>
  <si>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</si>
  <si>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</si>
  <si>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</si>
  <si>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</si>
  <si>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</si>
  <si>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</si>
  <si>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</si>
  <si>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</si>
  <si>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</si>
  <si>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</si>
  <si>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</si>
  <si>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</si>
  <si>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</si>
  <si>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</si>
  <si>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</si>
  <si>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</si>
  <si>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</si>
  <si>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</si>
  <si>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</si>
  <si>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</si>
  <si>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</si>
  <si>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</si>
  <si>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</si>
  <si>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</si>
  <si>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</si>
  <si>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</si>
  <si>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</si>
  <si>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</si>
  <si>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</si>
  <si>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</si>
  <si>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</si>
  <si>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</si>
  <si>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</si>
  <si>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</si>
  <si>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</si>
  <si>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</si>
  <si>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</si>
  <si>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</si>
  <si>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</si>
  <si>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</si>
  <si>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</si>
  <si>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</si>
  <si>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</si>
  <si>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</si>
  <si>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</si>
  <si>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</si>
  <si>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</si>
  <si>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</si>
  <si>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</si>
  <si>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</si>
  <si>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</si>
  <si>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</si>
  <si>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</si>
  <si>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</si>
  <si>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</si>
  <si>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</si>
  <si>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</si>
  <si>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</si>
  <si>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</si>
  <si>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</si>
  <si>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</si>
  <si>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</si>
  <si>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</si>
  <si>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</si>
  <si>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</si>
  <si>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</si>
  <si>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</si>
  <si>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</si>
  <si>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</si>
  <si>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</si>
  <si>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</si>
  <si>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</si>
  <si>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</si>
  <si>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</si>
  <si>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</si>
  <si>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</si>
  <si>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</si>
  <si>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</si>
  <si>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</si>
  <si>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</si>
  <si>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</si>
  <si>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</si>
  <si>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</si>
  <si>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</si>
  <si>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</si>
  <si>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</si>
  <si>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</si>
  <si>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</si>
  <si>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</si>
  <si>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</si>
  <si>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</si>
  <si>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</si>
  <si>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</si>
  <si>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</si>
  <si>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</si>
  <si>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</si>
  <si>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</si>
  <si>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</si>
  <si>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</si>
  <si>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</si>
  <si>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</si>
  <si>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</si>
  <si>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</si>
  <si>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</si>
  <si>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</si>
  <si>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</si>
  <si>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</si>
  <si>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</si>
  <si>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</si>
  <si>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</si>
  <si>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</si>
  <si>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</si>
  <si>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</si>
  <si>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</si>
  <si>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</si>
  <si>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</si>
  <si>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</si>
  <si>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</si>
  <si>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</si>
  <si>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</si>
  <si>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</si>
  <si>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</si>
  <si>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</si>
  <si>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</si>
  <si>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</si>
  <si>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</si>
  <si>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</si>
  <si>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</si>
  <si>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</si>
  <si>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</si>
  <si>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</si>
  <si>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</si>
  <si>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</si>
  <si>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</si>
  <si>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</si>
  <si>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</si>
  <si>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</si>
  <si>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</si>
  <si>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</si>
  <si>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</si>
  <si>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</si>
  <si>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</si>
  <si>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</si>
  <si>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</si>
  <si>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</si>
  <si>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</si>
  <si>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</si>
  <si>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</si>
  <si>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</si>
  <si>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</si>
  <si>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</si>
  <si>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</si>
  <si>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</si>
  <si>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</si>
  <si>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</si>
  <si>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</si>
  <si>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</si>
  <si>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</si>
  <si>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</si>
  <si>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</si>
  <si>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</si>
  <si>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</si>
  <si>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</si>
  <si>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</si>
  <si>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</si>
  <si>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</si>
  <si>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</si>
  <si>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</si>
  <si>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</si>
  <si>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</si>
  <si>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</si>
  <si>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</si>
  <si>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</si>
  <si>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</si>
  <si>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</si>
  <si>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</si>
  <si>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</si>
  <si>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</si>
  <si>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</si>
  <si>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</si>
  <si>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</si>
  <si>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</si>
  <si>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</si>
  <si>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</si>
  <si>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</si>
  <si>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</si>
  <si>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</si>
  <si>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</si>
  <si>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</si>
  <si>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</si>
  <si>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</si>
  <si>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</si>
  <si>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</si>
  <si>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</si>
  <si>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</si>
  <si>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</si>
  <si>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</si>
  <si>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</si>
  <si>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</si>
  <si>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</si>
  <si>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</si>
  <si>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</si>
  <si>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</si>
  <si>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</si>
  <si>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</si>
  <si>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</si>
  <si>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</si>
  <si>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</si>
  <si>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</si>
  <si>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</si>
  <si>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</si>
  <si>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</si>
  <si>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</si>
  <si>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</si>
  <si>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</si>
  <si>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</si>
  <si>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</si>
  <si>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</si>
  <si>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</si>
  <si>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</si>
  <si>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</si>
  <si>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</si>
  <si>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</si>
  <si>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</si>
  <si>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</si>
  <si>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</si>
  <si>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</si>
  <si>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</si>
  <si>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</si>
  <si>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</si>
  <si>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</si>
  <si>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</si>
  <si>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</si>
  <si>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</si>
  <si>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</si>
  <si>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</si>
  <si>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</si>
  <si>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</si>
  <si>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</si>
  <si>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</si>
  <si>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</si>
  <si>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</si>
  <si>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</si>
  <si>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</si>
  <si>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</si>
  <si>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</si>
  <si>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</si>
  <si>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</si>
  <si>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</si>
  <si>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</si>
  <si>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</si>
  <si>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</si>
  <si>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</si>
  <si>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</si>
  <si>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</si>
  <si>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</si>
  <si>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</si>
  <si>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</si>
  <si>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</si>
  <si>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</si>
  <si>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</si>
  <si>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</si>
  <si>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</si>
  <si>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</si>
  <si>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</si>
  <si>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</si>
  <si>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</si>
  <si>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</si>
  <si>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</si>
  <si>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</si>
  <si>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</si>
  <si>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</si>
  <si>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</si>
  <si>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</si>
  <si>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</si>
  <si>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</si>
  <si>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</si>
  <si>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</si>
  <si>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</si>
  <si>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</si>
  <si>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</si>
  <si>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</si>
  <si>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</si>
  <si>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</si>
  <si>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</si>
  <si>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</si>
  <si>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</si>
  <si>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</si>
  <si>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</si>
  <si>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</si>
  <si>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</si>
  <si>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</si>
  <si>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</si>
  <si>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</si>
  <si>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</si>
  <si>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</si>
  <si>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</si>
  <si>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</si>
  <si>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</si>
  <si>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</si>
  <si>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</si>
  <si>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</si>
  <si>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</si>
  <si>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</si>
  <si>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</si>
  <si>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</si>
  <si>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</si>
  <si>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</si>
  <si>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</si>
  <si>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</si>
  <si>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</si>
  <si>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</si>
  <si>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</si>
  <si>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</si>
  <si>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</si>
  <si>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</si>
  <si>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</si>
  <si>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</si>
  <si>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</si>
  <si>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</si>
  <si>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</si>
  <si>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</si>
  <si>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</si>
  <si>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</si>
  <si>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</si>
  <si>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</si>
  <si>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</si>
  <si>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</si>
  <si>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</si>
  <si>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</si>
  <si>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</si>
  <si>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</si>
  <si>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</si>
  <si>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</si>
  <si>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</si>
  <si>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</si>
  <si>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</si>
  <si>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</si>
  <si>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</si>
  <si>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</si>
  <si>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</si>
  <si>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</si>
  <si>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</si>
  <si>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</si>
  <si>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</si>
  <si>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</si>
  <si>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</si>
  <si>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</si>
  <si>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</si>
  <si>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</si>
  <si>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</si>
  <si>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</si>
  <si>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</si>
  <si>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</si>
  <si>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</si>
  <si>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</si>
  <si>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</si>
  <si>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</si>
  <si>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</si>
  <si>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</si>
  <si>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</si>
  <si>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</si>
  <si>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</si>
  <si>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</si>
  <si>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</si>
  <si>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</si>
  <si>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</si>
  <si>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</si>
  <si>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</si>
  <si>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</si>
  <si>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</si>
  <si>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</si>
  <si>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</si>
  <si>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</si>
  <si>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</si>
  <si>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</si>
  <si>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</si>
  <si>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</si>
  <si>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</si>
  <si>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</si>
  <si>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</si>
  <si>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</si>
  <si>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</si>
  <si>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</si>
  <si>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</si>
  <si>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</si>
  <si>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</si>
  <si>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</si>
  <si>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</si>
  <si>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</si>
  <si>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</si>
  <si>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</si>
  <si>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</si>
  <si>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</si>
  <si>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</si>
  <si>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</si>
  <si>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</si>
  <si>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</si>
  <si>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</si>
  <si>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</si>
  <si>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</si>
  <si>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</si>
  <si>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</si>
  <si>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</si>
  <si>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</si>
  <si>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</si>
  <si>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</si>
  <si>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</si>
  <si>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</si>
  <si>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</si>
  <si>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</si>
  <si>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</si>
  <si>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</si>
  <si>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</si>
  <si>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</si>
  <si>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</si>
  <si>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</si>
  <si>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</si>
  <si>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</si>
  <si>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</si>
  <si>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</si>
  <si>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</si>
  <si>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</si>
  <si>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</si>
  <si>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</si>
  <si>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</si>
  <si>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</si>
  <si>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</si>
  <si>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</si>
  <si>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</si>
  <si>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</si>
  <si>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</si>
  <si>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</si>
  <si>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</si>
  <si>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</si>
  <si>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</si>
  <si>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</si>
  <si>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</si>
  <si>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</si>
  <si>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</si>
  <si>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</si>
  <si>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</si>
  <si>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</si>
  <si>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</si>
  <si>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</si>
  <si>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</si>
  <si>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</si>
  <si>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</si>
  <si>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</si>
  <si>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</si>
  <si>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</si>
  <si>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</si>
  <si>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</si>
  <si>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</si>
  <si>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</si>
  <si>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</si>
  <si>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</si>
  <si>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</si>
  <si>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</si>
  <si>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</si>
  <si>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</si>
  <si>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</si>
  <si>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</si>
  <si>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</si>
  <si>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</si>
  <si>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</si>
  <si>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</si>
  <si>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</si>
  <si>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</si>
  <si>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</si>
  <si>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</si>
  <si>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</si>
  <si>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</si>
  <si>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</si>
  <si>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</si>
  <si>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</si>
  <si>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</si>
  <si>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</si>
  <si>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</si>
  <si>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</si>
  <si>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</si>
  <si>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</si>
  <si>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</si>
  <si>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</si>
  <si>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</si>
  <si>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</si>
  <si>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</si>
  <si>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</si>
  <si>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</si>
  <si>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</si>
  <si>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</si>
  <si>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</si>
  <si>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</si>
  <si>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</si>
  <si>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</si>
  <si>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</si>
  <si>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</si>
  <si>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</si>
  <si>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</si>
  <si>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</si>
  <si>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</si>
  <si>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</si>
  <si>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</si>
  <si>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</si>
  <si>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</si>
  <si>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</si>
  <si>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</si>
  <si>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</si>
  <si>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</si>
  <si>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</si>
  <si>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</si>
  <si>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</si>
  <si>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</si>
  <si>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</si>
  <si>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</si>
  <si>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</si>
  <si>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</si>
  <si>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</si>
  <si>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</si>
  <si>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</si>
  <si>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</si>
  <si>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</si>
  <si>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</si>
  <si>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</si>
  <si>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</si>
  <si>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</si>
  <si>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</si>
  <si>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</si>
  <si>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</si>
  <si>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</si>
  <si>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</si>
  <si>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</si>
  <si>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</si>
  <si>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</si>
  <si>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</si>
  <si>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</si>
  <si>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</si>
  <si>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</si>
  <si>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</si>
  <si>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</si>
  <si>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</si>
  <si>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</si>
  <si>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</si>
  <si>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</si>
  <si>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</si>
  <si>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</si>
  <si>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</si>
  <si>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</si>
  <si>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</si>
  <si>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</si>
  <si>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</si>
  <si>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</si>
  <si>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</si>
  <si>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</si>
  <si>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</si>
  <si>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</si>
  <si>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</si>
  <si>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</si>
  <si>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</si>
  <si>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</si>
  <si>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</si>
  <si>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</si>
  <si>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</si>
  <si>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</si>
  <si>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</si>
  <si>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</si>
  <si>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</si>
  <si>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</si>
  <si>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</si>
  <si>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</si>
  <si>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</si>
  <si>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</si>
  <si>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</si>
  <si>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</si>
  <si>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</si>
  <si>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</si>
  <si>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</si>
  <si>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</si>
  <si>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</si>
  <si>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</si>
  <si>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</si>
  <si>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</si>
  <si>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</si>
  <si>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</si>
  <si>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</si>
  <si>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</si>
  <si>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</si>
  <si>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</si>
  <si>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</si>
  <si>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</si>
  <si>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</si>
  <si>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</si>
  <si>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</si>
  <si>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</si>
  <si>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</si>
  <si>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</si>
  <si>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</si>
  <si>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</si>
  <si>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</si>
  <si>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</si>
  <si>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</si>
  <si>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</si>
  <si>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</si>
  <si>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</si>
  <si>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</si>
  <si>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</si>
  <si>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</si>
  <si>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</si>
  <si>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</si>
  <si>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</si>
  <si>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</si>
  <si>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</si>
  <si>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</si>
  <si>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</si>
  <si>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</si>
  <si>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</si>
  <si>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</si>
  <si>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</si>
  <si>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</si>
  <si>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</si>
  <si>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</si>
  <si>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</si>
  <si>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</si>
  <si>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</si>
  <si>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</si>
  <si>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</si>
  <si>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</si>
  <si>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</si>
  <si>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</si>
  <si>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</si>
  <si>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</si>
  <si>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</si>
  <si>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</si>
  <si>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</si>
  <si>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</si>
  <si>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</si>
  <si>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</si>
  <si>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</si>
  <si>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</si>
  <si>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</si>
  <si>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</si>
  <si>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</si>
  <si>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</si>
  <si>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</si>
  <si>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</si>
  <si>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</si>
  <si>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</si>
  <si>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</si>
  <si>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</si>
  <si>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</si>
  <si>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</si>
  <si>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</si>
  <si>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</si>
  <si>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</si>
  <si>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</si>
  <si>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</si>
  <si>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</si>
  <si>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</si>
  <si>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</si>
  <si>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</si>
  <si>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</si>
  <si>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</si>
  <si>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</si>
  <si>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</si>
  <si>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</si>
  <si>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</si>
  <si>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</si>
  <si>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</si>
  <si>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</si>
  <si>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</si>
  <si>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</si>
  <si>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</si>
  <si>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</si>
  <si>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</si>
  <si>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</si>
  <si>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</si>
  <si>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</si>
  <si>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</si>
  <si>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</si>
  <si>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</si>
  <si>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</si>
  <si>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</si>
  <si>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</si>
  <si>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</si>
  <si>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</si>
  <si>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</si>
  <si>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</si>
  <si>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</si>
  <si>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</si>
  <si>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</si>
  <si>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</si>
  <si>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</si>
  <si>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</si>
  <si>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</si>
  <si>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</si>
  <si>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</si>
  <si>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</si>
  <si>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</si>
  <si>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</si>
  <si>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</si>
  <si>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</si>
  <si>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</si>
  <si>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</si>
  <si>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</si>
  <si>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</si>
  <si>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</si>
  <si>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</si>
  <si>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</si>
  <si>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</si>
  <si>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</si>
  <si>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</si>
  <si>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</si>
  <si>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</si>
  <si>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</si>
  <si>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</si>
  <si>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</si>
  <si>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</si>
  <si>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</si>
  <si>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</si>
  <si>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</si>
  <si>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</si>
  <si>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</si>
  <si>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</si>
  <si>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</si>
  <si>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</si>
  <si>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</si>
  <si>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</si>
  <si>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</si>
  <si>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</si>
  <si>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</si>
  <si>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</si>
  <si>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</si>
  <si>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</si>
  <si>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</si>
  <si>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</si>
  <si>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</si>
  <si>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</si>
  <si>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</si>
  <si>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</si>
  <si>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</si>
  <si>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</si>
  <si>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</si>
  <si>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</si>
  <si>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</si>
  <si>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</si>
  <si>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</si>
  <si>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</si>
  <si>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</si>
  <si>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</si>
  <si>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</si>
  <si>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</si>
  <si>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</si>
  <si>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</si>
  <si>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</si>
  <si>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</si>
  <si>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</si>
  <si>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</si>
  <si>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</si>
  <si>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</si>
  <si>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</si>
  <si>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</si>
  <si>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</si>
  <si>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</si>
  <si>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</si>
  <si>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</si>
  <si>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</si>
  <si>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</si>
  <si>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</si>
  <si>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</si>
  <si>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</si>
  <si>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</si>
  <si>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</si>
  <si>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</si>
  <si>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</si>
  <si>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</si>
  <si>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</si>
  <si>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</si>
  <si>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</si>
  <si>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</si>
  <si>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</si>
  <si>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</si>
  <si>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</si>
  <si>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</si>
  <si>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</si>
  <si>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</si>
  <si>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</si>
  <si>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</si>
  <si>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</si>
  <si>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</si>
  <si>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</si>
  <si>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</si>
  <si>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</si>
  <si>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</si>
  <si>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</si>
  <si>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</si>
  <si>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</si>
  <si>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</si>
  <si>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</si>
  <si>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</si>
  <si>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</si>
  <si>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</si>
  <si>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</si>
  <si>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</si>
  <si>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</si>
  <si>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</si>
  <si>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</si>
  <si>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</si>
  <si>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</si>
  <si>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</si>
  <si>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</si>
  <si>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</si>
  <si>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</si>
  <si>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</si>
  <si>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</si>
  <si>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</si>
  <si>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</si>
  <si>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</si>
  <si>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</si>
  <si>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</si>
  <si>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</si>
  <si>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</si>
  <si>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</si>
  <si>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</si>
  <si>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</si>
  <si>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</si>
  <si>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</si>
  <si>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</si>
  <si>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</si>
  <si>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</si>
  <si>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</si>
  <si>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</si>
  <si>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</si>
  <si>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</si>
  <si>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</si>
  <si>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</si>
  <si>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</si>
  <si>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</si>
  <si>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</si>
  <si>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</si>
  <si>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</si>
  <si>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</si>
  <si>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</si>
  <si>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</si>
  <si>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</si>
  <si>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</si>
  <si>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</si>
  <si>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</si>
  <si>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</si>
  <si>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</si>
  <si>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</si>
  <si>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</si>
  <si>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</si>
  <si>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</si>
  <si>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</si>
  <si>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</si>
  <si>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</si>
  <si>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</si>
  <si>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</si>
  <si>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</si>
  <si>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</si>
  <si>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</si>
  <si>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</si>
  <si>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</si>
  <si>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</si>
  <si>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</si>
  <si>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</si>
  <si>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</si>
  <si>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</si>
  <si>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</si>
  <si>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</si>
  <si>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</si>
  <si>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</si>
  <si>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</si>
  <si>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</si>
  <si>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</si>
  <si>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</si>
  <si>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</si>
  <si>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</si>
  <si>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</si>
  <si>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</si>
  <si>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</si>
  <si>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</si>
  <si>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</si>
  <si>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</si>
  <si>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</si>
  <si>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</si>
  <si>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</si>
  <si>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</si>
  <si>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</si>
  <si>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</si>
  <si>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</si>
  <si>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</si>
  <si>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</si>
  <si>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</si>
  <si>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</si>
  <si>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</si>
  <si>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</si>
  <si>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</si>
  <si>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</si>
  <si>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</si>
  <si>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</si>
  <si>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</si>
  <si>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</si>
  <si>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</si>
  <si>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</si>
  <si>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</si>
  <si>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</si>
  <si>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</si>
  <si>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</si>
  <si>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</si>
  <si>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</si>
  <si>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</si>
  <si>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</si>
  <si>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</si>
  <si>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</si>
  <si>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</si>
  <si>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</si>
  <si>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</si>
  <si>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</si>
  <si>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</si>
  <si>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</si>
  <si>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</si>
  <si>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</si>
  <si>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</si>
  <si>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</si>
  <si>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</si>
  <si>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</si>
  <si>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</si>
  <si>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</si>
  <si>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</si>
  <si>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</si>
  <si>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</si>
  <si>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</si>
  <si>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</si>
  <si>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</si>
  <si>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</si>
  <si>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</si>
  <si>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</si>
  <si>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</si>
  <si>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</si>
  <si>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</si>
  <si>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</si>
  <si>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</si>
  <si>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</si>
  <si>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</si>
  <si>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</si>
  <si>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</si>
  <si>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</si>
  <si>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</si>
  <si>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</si>
  <si>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</si>
  <si>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</si>
  <si>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</si>
  <si>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</si>
  <si>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</si>
  <si>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</si>
  <si>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</si>
  <si>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</si>
  <si>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</si>
  <si>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</si>
  <si>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</si>
  <si>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</si>
  <si>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</si>
  <si>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</si>
  <si>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</si>
  <si>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</si>
  <si>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</si>
  <si>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</si>
  <si>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</si>
  <si>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</si>
  <si>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</si>
  <si>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</si>
  <si>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</si>
  <si>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</si>
  <si>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</si>
  <si>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</si>
  <si>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</si>
  <si>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</si>
  <si>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</si>
  <si>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</si>
  <si>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</si>
  <si>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</si>
  <si>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</si>
  <si>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</si>
  <si>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</si>
  <si>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</si>
  <si>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</si>
  <si>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</si>
  <si>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</si>
  <si>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</si>
  <si>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</si>
  <si>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</si>
  <si>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</si>
  <si>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</si>
  <si>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</si>
  <si>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</si>
  <si>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</si>
  <si>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</si>
  <si>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</si>
  <si>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</si>
  <si>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</si>
  <si>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</si>
  <si>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</si>
  <si>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</si>
  <si>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</si>
  <si>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</si>
  <si>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</si>
  <si>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</si>
  <si>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</si>
  <si>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</si>
  <si>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</si>
  <si>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</si>
  <si>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</si>
  <si>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</si>
  <si>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</si>
  <si>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</si>
  <si>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</si>
  <si>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</si>
  <si>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</si>
  <si>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</si>
  <si>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</si>
  <si>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</si>
  <si>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</si>
  <si>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</si>
  <si>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</si>
  <si>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</si>
  <si>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</si>
  <si>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</si>
  <si>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</si>
  <si>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</si>
  <si>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</si>
  <si>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</si>
  <si>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</si>
  <si>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</si>
  <si>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</si>
  <si>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</si>
  <si>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</si>
  <si>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</si>
  <si>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</si>
  <si>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</si>
  <si>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</si>
  <si>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</si>
  <si>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</si>
  <si>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</si>
  <si>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</si>
  <si>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</si>
  <si>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</si>
  <si>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</si>
  <si>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</si>
  <si>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</si>
  <si>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</si>
  <si>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</si>
  <si>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</si>
  <si>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</si>
  <si>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</si>
  <si>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</si>
  <si>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</si>
  <si>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</si>
  <si>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</si>
  <si>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</si>
  <si>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</si>
  <si>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</si>
  <si>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</si>
  <si>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</si>
  <si>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</si>
  <si>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</si>
  <si>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</si>
  <si>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</si>
  <si>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</si>
  <si>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</si>
  <si>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</si>
  <si>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</si>
  <si>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</si>
  <si>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</si>
  <si>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</si>
  <si>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</si>
  <si>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</si>
  <si>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</si>
  <si>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</si>
  <si>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</si>
  <si>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</si>
  <si>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</si>
  <si>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</si>
  <si>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</si>
  <si>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</si>
  <si>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</si>
  <si>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</si>
  <si>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</si>
  <si>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</si>
  <si>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</si>
  <si>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</si>
  <si>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</si>
  <si>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</si>
  <si>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</si>
  <si>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</si>
  <si>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</si>
  <si>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</si>
  <si>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</si>
  <si>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</si>
  <si>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</si>
  <si>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</si>
  <si>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</si>
  <si>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</si>
  <si>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</si>
  <si>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</si>
  <si>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</si>
  <si>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</si>
  <si>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</si>
  <si>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</si>
  <si>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</si>
  <si>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</si>
  <si>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</si>
  <si>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</si>
  <si>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</si>
  <si>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</si>
  <si>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</si>
  <si>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</si>
  <si>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</si>
  <si>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</si>
  <si>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</si>
  <si>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</si>
  <si>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</si>
  <si>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</si>
  <si>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</si>
  <si>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</si>
  <si>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</si>
  <si>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</si>
  <si>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</si>
  <si>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</si>
  <si>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</si>
  <si>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</si>
  <si>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</si>
  <si>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</si>
  <si>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</si>
  <si>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</si>
  <si>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</si>
  <si>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</si>
  <si>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</si>
  <si>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</si>
  <si>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</si>
  <si>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</si>
  <si>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</si>
  <si>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</si>
  <si>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</si>
  <si>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</si>
  <si>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</si>
  <si>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</si>
  <si>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</si>
  <si>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</si>
  <si>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</si>
  <si>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</si>
  <si>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</si>
  <si>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</si>
  <si>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</si>
  <si>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</si>
  <si>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</si>
  <si>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</si>
  <si>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</si>
  <si>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</si>
  <si>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</si>
  <si>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</si>
  <si>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</si>
  <si>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</si>
  <si>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</si>
  <si>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</si>
  <si>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</si>
  <si>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</si>
  <si>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</si>
  <si>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</si>
  <si>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</si>
  <si>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</si>
  <si>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</si>
  <si>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</si>
  <si>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</si>
  <si>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</si>
  <si>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</si>
  <si>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</si>
  <si>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</si>
  <si>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</si>
  <si>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</si>
  <si>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</si>
  <si>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</si>
  <si>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</si>
  <si>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</si>
  <si>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</si>
  <si>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</si>
  <si>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</si>
  <si>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</si>
  <si>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</si>
  <si>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</si>
  <si>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</si>
  <si>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</si>
  <si>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</si>
  <si>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</si>
  <si>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</si>
  <si>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</si>
  <si>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</si>
  <si>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</si>
  <si>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</si>
  <si>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</si>
  <si>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</si>
  <si>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</si>
  <si>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</si>
  <si>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</si>
  <si>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</si>
  <si>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</si>
  <si>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</si>
  <si>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</si>
  <si>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</si>
  <si>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</si>
  <si>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</si>
  <si>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</si>
  <si>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</si>
  <si>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</si>
  <si>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</si>
  <si>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</si>
  <si>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</si>
  <si>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</si>
  <si>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</si>
  <si>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</si>
  <si>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</si>
  <si>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</si>
  <si>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</si>
  <si>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</si>
  <si>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</si>
  <si>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</si>
  <si>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</si>
  <si>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</si>
  <si>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</si>
  <si>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</si>
  <si>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</si>
  <si>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</si>
  <si>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</si>
  <si>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</si>
  <si>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</si>
  <si>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</si>
  <si>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</si>
  <si>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</si>
  <si>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</si>
  <si>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</si>
  <si>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</si>
  <si>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</si>
  <si>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</si>
  <si>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</si>
  <si>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</si>
  <si>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</si>
  <si>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</si>
  <si>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</si>
  <si>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</si>
  <si>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</si>
  <si>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</si>
  <si>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</si>
  <si>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</si>
  <si>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</si>
  <si>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</si>
  <si>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</si>
  <si>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</si>
  <si>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</si>
  <si>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</si>
  <si>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</si>
  <si>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</si>
  <si>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</si>
  <si>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</si>
  <si>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</si>
  <si>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</si>
  <si>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</si>
  <si>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</si>
  <si>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</si>
  <si>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</si>
  <si>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</si>
  <si>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</si>
  <si>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</si>
  <si>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</si>
  <si>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</si>
  <si>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</si>
  <si>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</si>
  <si>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</si>
  <si>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</si>
  <si>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</si>
  <si>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</si>
  <si>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</si>
  <si>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</si>
  <si>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</si>
  <si>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</si>
  <si>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</si>
  <si>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</si>
  <si>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</si>
  <si>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</si>
  <si>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</si>
  <si>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</si>
  <si>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</si>
  <si>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</si>
  <si>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</si>
  <si>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</si>
  <si>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</si>
  <si>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</si>
  <si>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</si>
  <si>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</si>
  <si>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</si>
  <si>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</si>
  <si>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</si>
  <si>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</si>
  <si>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</si>
  <si>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</si>
  <si>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</si>
  <si>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</si>
  <si>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</si>
  <si>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</si>
  <si>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</si>
  <si>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</si>
  <si>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</si>
  <si>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</si>
  <si>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</si>
  <si>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</si>
  <si>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</si>
  <si>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</si>
  <si>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</si>
  <si>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</si>
  <si>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</si>
  <si>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</si>
  <si>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</si>
  <si>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</si>
  <si>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</si>
  <si>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</si>
  <si>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</si>
  <si>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</si>
  <si>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</si>
  <si>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</si>
  <si>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</si>
  <si>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</si>
  <si>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</si>
  <si>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</si>
  <si>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</si>
  <si>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</si>
  <si>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</si>
  <si>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</si>
  <si>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</si>
  <si>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</si>
  <si>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</si>
  <si>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</si>
  <si>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</si>
  <si>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</si>
  <si>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</si>
  <si>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</si>
  <si>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</si>
  <si>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</si>
  <si>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</si>
  <si>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</si>
  <si>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</si>
  <si>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</si>
  <si>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</si>
  <si>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</si>
  <si>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</si>
  <si>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</si>
  <si>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</si>
  <si>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</si>
  <si>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</si>
  <si>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</si>
  <si>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</si>
  <si>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</si>
  <si>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</si>
  <si>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</si>
  <si>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</si>
  <si>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</si>
  <si>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</si>
  <si>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</si>
  <si>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</si>
  <si>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</si>
  <si>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</si>
  <si>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</si>
  <si>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</si>
  <si>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</si>
  <si>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</si>
  <si>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</si>
  <si>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</si>
  <si>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</si>
  <si>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</si>
  <si>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</si>
  <si>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</si>
  <si>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</si>
  <si>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</si>
  <si>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</si>
  <si>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</si>
  <si>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</si>
  <si>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</si>
  <si>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</si>
  <si>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</si>
  <si>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</si>
  <si>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</si>
  <si>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</si>
  <si>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</si>
  <si>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</si>
  <si>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</si>
  <si>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</si>
  <si>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</si>
  <si>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</si>
  <si>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</si>
  <si>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</si>
  <si>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</si>
  <si>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</si>
  <si>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</si>
  <si>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</si>
  <si>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</si>
  <si>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</si>
  <si>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</si>
  <si>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</si>
  <si>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</si>
  <si>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</si>
  <si>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</si>
  <si>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</si>
  <si>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</si>
  <si>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</si>
  <si>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</si>
  <si>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</si>
  <si>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</si>
  <si>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</si>
  <si>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</si>
  <si>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</si>
  <si>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</si>
  <si>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</si>
  <si>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</si>
  <si>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</si>
  <si>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</si>
  <si>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</si>
  <si>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</si>
  <si>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</si>
  <si>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</si>
  <si>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</si>
  <si>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</si>
  <si>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</si>
  <si>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</si>
  <si>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</si>
  <si>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</si>
  <si>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</si>
  <si>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</si>
  <si>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</si>
  <si>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</si>
  <si>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</si>
  <si>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</si>
  <si>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</si>
  <si>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</si>
  <si>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</si>
  <si>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</si>
  <si>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</si>
  <si>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</si>
  <si>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</si>
  <si>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</si>
  <si>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</si>
  <si>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</si>
  <si>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</si>
  <si>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</si>
  <si>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</si>
  <si>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</si>
  <si>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</si>
  <si>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</si>
  <si>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</si>
  <si>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</si>
  <si>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</si>
  <si>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</si>
  <si>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</si>
  <si>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</si>
  <si>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</si>
  <si>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</si>
  <si>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</si>
  <si>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</si>
  <si>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</si>
  <si>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</si>
  <si>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</si>
  <si>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</si>
  <si>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</si>
  <si>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</si>
  <si>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</si>
  <si>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</si>
  <si>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</si>
  <si>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</si>
  <si>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</si>
  <si>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</si>
  <si>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</si>
  <si>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</si>
  <si>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</si>
  <si>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</si>
  <si>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</si>
  <si>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</si>
  <si>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</si>
  <si>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</si>
  <si>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</si>
  <si>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</si>
  <si>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</si>
  <si>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</si>
  <si>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</si>
  <si>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</si>
  <si>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</si>
  <si>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</si>
  <si>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</si>
  <si>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</si>
  <si>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</si>
  <si>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</si>
  <si>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</si>
  <si>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</si>
  <si>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</si>
  <si>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</si>
  <si>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</si>
  <si>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</si>
  <si>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</si>
  <si>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</si>
  <si>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</si>
  <si>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</si>
  <si>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</si>
  <si>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</si>
  <si>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</si>
  <si>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</si>
  <si>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</si>
  <si>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</si>
  <si>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</si>
  <si>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</si>
  <si>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</si>
  <si>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</si>
  <si>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</si>
  <si>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</si>
  <si>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</si>
  <si>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</si>
  <si>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</si>
  <si>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</si>
  <si>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</si>
  <si>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</si>
  <si>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</si>
  <si>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</si>
  <si>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</si>
  <si>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</si>
  <si>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</si>
  <si>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</si>
  <si>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</si>
  <si>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</si>
  <si>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</si>
  <si>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</si>
  <si>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</si>
  <si>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</si>
  <si>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</si>
  <si>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</si>
  <si>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</si>
  <si>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</si>
  <si>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</si>
  <si>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</si>
  <si>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</si>
  <si>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</si>
  <si>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</si>
  <si>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</si>
  <si>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</si>
  <si>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</si>
  <si>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</si>
  <si>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</si>
  <si>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</si>
  <si>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</si>
  <si>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</si>
  <si>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</si>
  <si>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</si>
  <si>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</si>
  <si>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</si>
  <si>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</si>
  <si>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</si>
  <si>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</si>
  <si>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</si>
  <si>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</si>
  <si>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</si>
  <si>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</si>
  <si>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</si>
  <si>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</si>
  <si>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</si>
  <si>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</si>
  <si>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</si>
  <si>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</si>
  <si>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</si>
  <si>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</si>
  <si>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</si>
  <si>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</si>
  <si>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</si>
  <si>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</si>
  <si>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</si>
  <si>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</si>
  <si>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</si>
  <si>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</si>
  <si>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</si>
  <si>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</si>
  <si>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</si>
  <si>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</si>
  <si>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</si>
  <si>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</si>
  <si>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</si>
  <si>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</si>
  <si>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</si>
  <si>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</si>
  <si>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</si>
  <si>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</si>
  <si>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</si>
  <si>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</si>
  <si>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</si>
  <si>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</si>
  <si>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</si>
  <si>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</si>
  <si>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</si>
  <si>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</si>
  <si>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</si>
  <si>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</si>
  <si>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</si>
  <si>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</si>
  <si>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</si>
  <si>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</si>
  <si>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</si>
  <si>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</si>
  <si>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</si>
  <si>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</si>
  <si>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</si>
  <si>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</si>
  <si>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</si>
  <si>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</si>
  <si>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</si>
  <si>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</si>
  <si>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</si>
  <si>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</si>
  <si>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</si>
  <si>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</si>
  <si>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</si>
  <si>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</si>
  <si>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</si>
  <si>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</si>
  <si>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</si>
  <si>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</si>
  <si>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</si>
  <si>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</si>
  <si>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</si>
  <si>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</si>
  <si>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</si>
  <si>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</si>
  <si>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</si>
  <si>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</si>
  <si>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</si>
  <si>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</si>
  <si>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</si>
  <si>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</si>
  <si>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</si>
  <si>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</si>
  <si>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</si>
  <si>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</si>
  <si>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</si>
  <si>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</si>
  <si>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</si>
  <si>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</si>
  <si>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</si>
  <si>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</si>
  <si>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</si>
  <si>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</si>
  <si>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</si>
  <si>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</si>
  <si>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</si>
  <si>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</si>
  <si>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</si>
  <si>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</si>
  <si>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</si>
  <si>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</si>
  <si>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</si>
  <si>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</si>
  <si>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</si>
  <si>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</si>
  <si>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</si>
  <si>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</si>
  <si>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</si>
  <si>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</si>
  <si>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</si>
  <si>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</si>
  <si>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</si>
  <si>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</si>
  <si>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</si>
  <si>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</si>
  <si>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</si>
  <si>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</si>
  <si>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</si>
  <si>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</si>
  <si>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</si>
  <si>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</si>
  <si>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</si>
  <si>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</si>
  <si>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</si>
  <si>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</si>
  <si>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</si>
  <si>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</si>
  <si>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</si>
  <si>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</si>
  <si>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</si>
  <si>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</si>
  <si>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</si>
  <si>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</si>
  <si>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</si>
  <si>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</si>
  <si>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</si>
  <si>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</si>
  <si>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</si>
  <si>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</si>
  <si>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</si>
  <si>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</si>
  <si>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</si>
  <si>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</si>
  <si>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</si>
  <si>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</si>
  <si>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</si>
  <si>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</si>
  <si>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</si>
  <si>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</si>
  <si>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</si>
  <si>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</si>
  <si>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</si>
  <si>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</si>
  <si>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</si>
  <si>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</si>
  <si>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</si>
  <si>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</si>
  <si>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</si>
  <si>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</si>
  <si>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</si>
  <si>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</si>
  <si>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</si>
  <si>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</si>
  <si>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</si>
  <si>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</si>
  <si>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</si>
  <si>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</si>
  <si>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</si>
  <si>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</si>
  <si>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</si>
  <si>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</si>
  <si>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</si>
  <si>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</si>
  <si>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</si>
  <si>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</si>
  <si>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</si>
  <si>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</si>
  <si>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</si>
  <si>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</si>
  <si>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</si>
  <si>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</si>
  <si>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</si>
  <si>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</si>
  <si>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</si>
  <si>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</si>
  <si>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</si>
  <si>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</si>
  <si>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</si>
  <si>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</si>
  <si>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</si>
  <si>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</si>
  <si>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</si>
  <si>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</si>
  <si>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</si>
  <si>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</si>
  <si>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</si>
  <si>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</si>
  <si>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</si>
  <si>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</si>
  <si>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</si>
  <si>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</si>
  <si>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</si>
  <si>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</si>
  <si>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</si>
  <si>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</si>
  <si>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</si>
  <si>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</si>
  <si>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</si>
  <si>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</si>
  <si>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</si>
  <si>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</si>
  <si>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</si>
  <si>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</si>
  <si>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</si>
  <si>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</si>
  <si>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</si>
  <si>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</si>
  <si>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</si>
  <si>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</si>
  <si>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</si>
  <si>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</si>
  <si>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</si>
  <si>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</si>
  <si>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</si>
  <si>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</si>
  <si>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</si>
  <si>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</si>
  <si>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</si>
  <si>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</si>
  <si>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</si>
  <si>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</si>
  <si>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</si>
  <si>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</si>
  <si>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</si>
  <si>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</si>
  <si>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</si>
  <si>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</si>
  <si>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</si>
  <si>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</si>
  <si>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</si>
  <si>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</si>
  <si>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</si>
  <si>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</si>
  <si>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</si>
  <si>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</si>
  <si>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</si>
  <si>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</si>
  <si>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</si>
  <si>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</si>
  <si>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</si>
  <si>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</si>
  <si>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</si>
  <si>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</si>
  <si>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</si>
  <si>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</si>
  <si>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</si>
  <si>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</si>
  <si>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</si>
  <si>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</si>
  <si>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</si>
  <si>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</si>
  <si>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</si>
  <si>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</si>
  <si>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</si>
  <si>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</si>
  <si>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</si>
  <si>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</si>
  <si>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</si>
  <si>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</si>
  <si>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</si>
  <si>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</si>
  <si>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</si>
  <si>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</si>
  <si>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</si>
  <si>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</si>
  <si>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</si>
  <si>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</si>
  <si>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</si>
  <si>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</si>
  <si>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</si>
  <si>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</si>
  <si>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</si>
  <si>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</si>
  <si>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</si>
  <si>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</si>
  <si>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</si>
  <si>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</si>
  <si>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</si>
  <si>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</si>
  <si>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</si>
  <si>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</si>
  <si>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</si>
  <si>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</si>
  <si>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</si>
  <si>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</si>
  <si>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</si>
  <si>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</si>
  <si>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</si>
  <si>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</si>
  <si>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</si>
  <si>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</si>
  <si>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</si>
  <si>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</si>
  <si>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</si>
  <si>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</si>
  <si>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</si>
  <si>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</si>
  <si>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</si>
  <si>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</si>
  <si>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</si>
  <si>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</si>
  <si>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</si>
  <si>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</si>
  <si>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</si>
  <si>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</si>
  <si>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</si>
  <si>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</si>
  <si>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</si>
  <si>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</si>
  <si>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</si>
  <si>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</si>
  <si>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</si>
  <si>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</si>
  <si>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</si>
  <si>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</si>
  <si>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</si>
  <si>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</si>
  <si>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</si>
  <si>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</si>
  <si>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</si>
  <si>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</si>
  <si>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</si>
  <si>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</si>
  <si>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</si>
  <si>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</si>
  <si>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</si>
  <si>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</si>
  <si>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</si>
  <si>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</si>
  <si>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</si>
  <si>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</si>
  <si>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</si>
  <si>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</si>
  <si>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</si>
  <si>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</si>
  <si>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</si>
  <si>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</si>
  <si>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</si>
  <si>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</si>
  <si>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</si>
  <si>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</si>
  <si>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</si>
  <si>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</si>
  <si>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</si>
  <si>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</si>
  <si>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</si>
  <si>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</si>
  <si>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</si>
  <si>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</si>
  <si>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</si>
  <si>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</si>
  <si>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</si>
  <si>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</si>
  <si>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</si>
  <si>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</si>
  <si>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</si>
  <si>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</si>
  <si>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</si>
  <si>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</si>
  <si>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</si>
  <si>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</si>
  <si>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</si>
  <si>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</si>
  <si>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</si>
  <si>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</si>
  <si>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</si>
  <si>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</si>
  <si>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</si>
  <si>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</si>
  <si>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</si>
  <si>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</si>
  <si>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</si>
  <si>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</si>
  <si>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</si>
  <si>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</si>
  <si>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</si>
  <si>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</si>
  <si>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</si>
  <si>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</si>
  <si>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</si>
  <si>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</si>
  <si>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</si>
  <si>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</si>
  <si>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</si>
  <si>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</si>
  <si>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</si>
  <si>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</si>
  <si>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</si>
  <si>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</si>
  <si>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</si>
  <si>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</si>
  <si>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</si>
  <si>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</si>
  <si>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</si>
  <si>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</si>
  <si>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</si>
  <si>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</si>
  <si>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</si>
  <si>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</si>
  <si>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</si>
  <si>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</si>
  <si>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</si>
  <si>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</si>
  <si>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</si>
  <si>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</si>
  <si>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</si>
  <si>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</si>
  <si>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</si>
  <si>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</si>
  <si>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</si>
  <si>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</si>
  <si>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</si>
  <si>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</si>
  <si>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</si>
  <si>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</si>
  <si>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</si>
  <si>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</si>
  <si>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</si>
  <si>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</si>
  <si>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</si>
  <si>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</si>
  <si>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</si>
  <si>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</si>
  <si>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</si>
  <si>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</si>
  <si>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</si>
  <si>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</si>
  <si>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</si>
  <si>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</si>
  <si>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</si>
  <si>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</si>
  <si>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</si>
  <si>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</si>
  <si>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</si>
  <si>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</si>
  <si>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</si>
  <si>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</si>
  <si>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</si>
  <si>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</si>
  <si>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</si>
  <si>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</si>
  <si>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</si>
  <si>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</si>
  <si>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</si>
  <si>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</si>
  <si>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</si>
  <si>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</si>
  <si>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</si>
  <si>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</si>
  <si>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</si>
  <si>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</si>
  <si>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</si>
  <si>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</si>
  <si>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</si>
  <si>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</si>
  <si>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</si>
  <si>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</si>
  <si>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</si>
  <si>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</si>
  <si>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</si>
  <si>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</si>
  <si>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</si>
  <si>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</si>
  <si>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</si>
  <si>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</si>
  <si>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</si>
  <si>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</si>
  <si>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</si>
  <si>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</si>
  <si>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</si>
  <si>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</si>
  <si>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</si>
  <si>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</si>
  <si>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</si>
  <si>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</si>
  <si>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</si>
  <si>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</si>
  <si>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</si>
  <si>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</si>
  <si>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</si>
  <si>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</si>
  <si>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</si>
  <si>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</si>
  <si>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</si>
  <si>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</si>
  <si>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</si>
  <si>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</si>
  <si>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</si>
  <si>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</si>
  <si>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</si>
  <si>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</si>
  <si>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</si>
  <si>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</si>
  <si>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</si>
  <si>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</si>
  <si>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</si>
  <si>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</si>
  <si>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</si>
  <si>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</si>
  <si>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</si>
  <si>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</si>
  <si>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</si>
  <si>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</si>
  <si>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</si>
  <si>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</si>
  <si>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</si>
  <si>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</si>
  <si>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</si>
  <si>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</si>
  <si>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</si>
  <si>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</si>
  <si>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</si>
  <si>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</si>
  <si>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</si>
  <si>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</si>
  <si>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</si>
  <si>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</si>
  <si>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</si>
  <si>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</si>
  <si>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</si>
  <si>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</si>
  <si>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</si>
  <si>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</si>
  <si>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</si>
  <si>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</si>
  <si>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</si>
  <si>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</si>
  <si>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</si>
  <si>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</si>
  <si>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</si>
  <si>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</si>
  <si>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</si>
  <si>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</si>
  <si>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</si>
  <si>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</si>
  <si>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</si>
  <si>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</si>
  <si>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</si>
  <si>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</si>
  <si>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</si>
  <si>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</si>
  <si>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</si>
  <si>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</si>
  <si>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</si>
  <si>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</si>
  <si>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</si>
  <si>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</si>
  <si>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</si>
  <si>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</si>
  <si>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</si>
  <si>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</si>
  <si>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</si>
  <si>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</si>
  <si>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</si>
  <si>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</si>
  <si>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</si>
  <si>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</si>
  <si>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</si>
  <si>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</si>
  <si>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</si>
  <si>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</si>
  <si>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</si>
  <si>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</si>
  <si>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</si>
  <si>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</si>
  <si>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</si>
  <si>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</si>
  <si>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</si>
  <si>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</si>
  <si>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</si>
  <si>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</si>
  <si>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</si>
  <si>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</si>
  <si>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</si>
  <si>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</si>
  <si>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</si>
  <si>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</si>
  <si>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</si>
  <si>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</si>
  <si>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</si>
  <si>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</si>
  <si>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</si>
  <si>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</si>
  <si>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</si>
  <si>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</si>
  <si>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</si>
  <si>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</si>
  <si>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</si>
  <si>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</si>
  <si>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</si>
  <si>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</si>
  <si>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</si>
  <si>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</si>
  <si>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</si>
  <si>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</si>
  <si>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</si>
  <si>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</si>
  <si>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</si>
  <si>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</si>
  <si>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</si>
  <si>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</si>
  <si>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</si>
  <si>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</si>
  <si>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</si>
  <si>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</si>
  <si>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</si>
  <si>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</si>
  <si>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</si>
  <si>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</si>
  <si>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</si>
  <si>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</si>
  <si>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</si>
  <si>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</si>
  <si>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</si>
  <si>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</si>
  <si>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</si>
  <si>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</si>
  <si>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</si>
  <si>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</si>
  <si>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</si>
  <si>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</si>
  <si>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</si>
  <si>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</si>
  <si>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</si>
  <si>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</si>
  <si>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</si>
  <si>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</si>
  <si>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</si>
  <si>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</si>
  <si>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</si>
  <si>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</si>
  <si>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</si>
  <si>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</si>
  <si>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</si>
  <si>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</si>
  <si>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</si>
  <si>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</si>
  <si>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</si>
  <si>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</si>
  <si>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</si>
  <si>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</si>
  <si>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</si>
  <si>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</si>
  <si>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</si>
  <si>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</si>
  <si>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</si>
  <si>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</si>
  <si>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</si>
  <si>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</si>
  <si>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</si>
  <si>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</si>
  <si>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</si>
  <si>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</si>
  <si>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</si>
  <si>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</si>
  <si>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</si>
  <si>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</si>
  <si>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</si>
  <si>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</si>
  <si>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</si>
  <si>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</si>
  <si>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</si>
  <si>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</si>
  <si>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</si>
  <si>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</si>
  <si>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</si>
  <si>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</si>
  <si>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</si>
  <si>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</si>
  <si>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</si>
  <si>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</si>
  <si>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</si>
  <si>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</si>
  <si>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</si>
  <si>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</si>
  <si>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</si>
  <si>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</si>
  <si>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</si>
  <si>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</si>
  <si>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</si>
  <si>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</si>
  <si>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</si>
  <si>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</si>
  <si>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</si>
  <si>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</si>
  <si>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</si>
  <si>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</si>
  <si>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</si>
  <si>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</si>
  <si>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</si>
  <si>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</si>
  <si>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</si>
  <si>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</si>
  <si>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</si>
  <si>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</si>
  <si>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</si>
  <si>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</si>
  <si>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</si>
  <si>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</si>
  <si>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</si>
  <si>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</si>
  <si>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</si>
  <si>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</si>
  <si>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</si>
  <si>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</si>
  <si>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</si>
  <si>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</si>
  <si>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</si>
  <si>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</si>
  <si>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</si>
  <si>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</si>
  <si>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</si>
  <si>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</si>
  <si>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</si>
  <si>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</si>
  <si>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</si>
  <si>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</si>
  <si>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</si>
  <si>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</si>
  <si>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</si>
  <si>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</si>
  <si>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</si>
  <si>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</si>
  <si>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</si>
  <si>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</si>
  <si>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</si>
  <si>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</si>
  <si>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</si>
  <si>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</si>
  <si>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</si>
  <si>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</si>
  <si>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</si>
  <si>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</si>
  <si>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</si>
  <si>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</si>
  <si>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</si>
  <si>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</si>
  <si>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</si>
  <si>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</si>
  <si>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</si>
  <si>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</si>
  <si>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</si>
  <si>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</si>
  <si>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</si>
  <si>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</si>
  <si>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</si>
  <si>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</si>
  <si>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</si>
  <si>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</si>
  <si>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</si>
  <si>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</si>
  <si>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</si>
  <si>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</si>
  <si>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</si>
  <si>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</si>
  <si>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</si>
  <si>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</si>
  <si>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</si>
  <si>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</si>
  <si>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</si>
  <si>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</si>
  <si>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</si>
  <si>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</si>
  <si>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</si>
  <si>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</si>
  <si>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</si>
  <si>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</si>
  <si>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</si>
  <si>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</si>
  <si>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</si>
  <si>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</si>
  <si>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</si>
  <si>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</si>
  <si>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</si>
  <si>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</si>
  <si>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</si>
  <si>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</si>
  <si>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</si>
  <si>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</si>
  <si>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</si>
  <si>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</si>
  <si>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</si>
  <si>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</si>
  <si>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</si>
  <si>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</si>
  <si>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</si>
  <si>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</si>
  <si>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</si>
  <si>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</si>
  <si>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</si>
  <si>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</si>
  <si>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</si>
  <si>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</si>
  <si>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</si>
  <si>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</si>
  <si>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</si>
  <si>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</si>
  <si>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</si>
  <si>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</si>
  <si>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</si>
  <si>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</si>
  <si>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</si>
  <si>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</si>
  <si>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</si>
  <si>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</si>
  <si>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</si>
  <si>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</si>
  <si>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</si>
  <si>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</si>
  <si>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</si>
  <si>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</si>
  <si>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</si>
  <si>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</si>
  <si>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</si>
  <si>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</si>
  <si>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</si>
  <si>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</si>
  <si>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</si>
  <si>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</si>
  <si>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</si>
  <si>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</si>
  <si>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</si>
  <si>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</si>
  <si>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</si>
  <si>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</si>
  <si>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</si>
  <si>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</si>
  <si>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</si>
  <si>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</si>
  <si>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</si>
  <si>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</si>
  <si>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</si>
  <si>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</si>
  <si>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</si>
  <si>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</si>
  <si>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</si>
  <si>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</si>
  <si>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</si>
  <si>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</si>
  <si>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</si>
  <si>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</si>
  <si>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</si>
  <si>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</si>
  <si>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</si>
  <si>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</si>
  <si>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</si>
  <si>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</si>
  <si>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</si>
  <si>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</si>
  <si>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</si>
  <si>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</si>
  <si>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</si>
  <si>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</si>
  <si>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</si>
  <si>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</si>
  <si>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</si>
  <si>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</si>
  <si>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</si>
  <si>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</si>
  <si>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</si>
  <si>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</si>
  <si>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</si>
  <si>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</si>
  <si>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</si>
  <si>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</si>
  <si>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</si>
  <si>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</si>
  <si>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</si>
  <si>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</si>
  <si>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</si>
  <si>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</si>
  <si>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</si>
  <si>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</si>
  <si>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</si>
  <si>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</si>
  <si>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</si>
  <si>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</si>
  <si>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</si>
  <si>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</si>
  <si>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</si>
  <si>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</si>
  <si>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</si>
  <si>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</si>
  <si>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</si>
  <si>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</si>
  <si>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</si>
  <si>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</si>
  <si>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</si>
  <si>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</si>
  <si>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</si>
  <si>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</si>
  <si>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</si>
  <si>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</si>
  <si>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</si>
  <si>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</si>
  <si>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</si>
  <si>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</si>
  <si>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</si>
  <si>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</si>
  <si>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</si>
  <si>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</si>
  <si>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</si>
  <si>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</si>
  <si>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</si>
  <si>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</si>
  <si>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</si>
  <si>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</si>
  <si>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</si>
  <si>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</si>
  <si>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</si>
  <si>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</si>
  <si>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</si>
  <si>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</si>
  <si>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</si>
  <si>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</si>
  <si>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</si>
  <si>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</si>
  <si>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</si>
  <si>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</si>
  <si>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</si>
  <si>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</si>
  <si>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</si>
  <si>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</si>
  <si>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</si>
  <si>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</si>
  <si>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</si>
  <si>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</si>
  <si>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</si>
  <si>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</si>
  <si>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</si>
  <si>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</si>
  <si>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</si>
  <si>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</si>
  <si>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</si>
  <si>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</si>
  <si>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</si>
  <si>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</si>
  <si>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</si>
  <si>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</si>
  <si>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</si>
  <si>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</si>
  <si>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</si>
  <si>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</si>
  <si>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</si>
  <si>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</si>
  <si>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</si>
  <si>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</si>
  <si>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</si>
  <si>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</si>
  <si>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</si>
  <si>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</si>
  <si>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</si>
  <si>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</si>
  <si>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</si>
  <si>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</si>
  <si>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</si>
  <si>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</si>
  <si>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</si>
  <si>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</si>
  <si>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</si>
  <si>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</si>
  <si>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</si>
  <si>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</si>
  <si>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</si>
  <si>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</si>
  <si>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</si>
  <si>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</si>
  <si>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</si>
  <si>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</si>
  <si>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</si>
  <si>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</si>
  <si>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</si>
  <si>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</si>
  <si>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</si>
  <si>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</si>
  <si>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</si>
  <si>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</si>
  <si>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</si>
  <si>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</si>
  <si>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</si>
  <si>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</si>
  <si>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</si>
  <si>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</si>
  <si>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</si>
  <si>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</si>
  <si>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</si>
  <si>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</si>
  <si>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</si>
  <si>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</si>
  <si>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</si>
  <si>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</si>
  <si>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</si>
  <si>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</si>
  <si>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</si>
  <si>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</si>
  <si>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</si>
  <si>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</si>
  <si>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</si>
  <si>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</si>
  <si>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</si>
  <si>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</si>
  <si>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</si>
  <si>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</si>
  <si>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</si>
  <si>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</si>
  <si>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</si>
  <si>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</si>
  <si>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</si>
  <si>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</si>
  <si>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</si>
  <si>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</si>
  <si>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</si>
  <si>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</si>
  <si>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</si>
  <si>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</si>
  <si>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</si>
  <si>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</si>
  <si>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</si>
  <si>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</si>
  <si>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</si>
  <si>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</si>
  <si>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</si>
  <si>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</si>
  <si>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</si>
  <si>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</si>
  <si>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</si>
  <si>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</si>
  <si>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</si>
  <si>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</si>
  <si>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</si>
  <si>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</si>
  <si>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</si>
  <si>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</si>
  <si>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</si>
  <si>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</si>
  <si>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</si>
  <si>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</si>
  <si>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</si>
  <si>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</si>
  <si>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</si>
  <si>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</si>
  <si>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</si>
  <si>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</si>
  <si>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</si>
  <si>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</si>
  <si>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</si>
  <si>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</si>
  <si>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</si>
  <si>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</si>
  <si>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</si>
  <si>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</si>
  <si>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</si>
  <si>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</si>
  <si>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</si>
  <si>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</si>
  <si>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</si>
  <si>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</si>
  <si>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</si>
  <si>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</si>
  <si>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</si>
  <si>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</si>
  <si>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</si>
  <si>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</si>
  <si>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</si>
  <si>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</si>
  <si>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</si>
  <si>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</si>
  <si>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</si>
  <si>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</si>
  <si>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</si>
  <si>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</si>
  <si>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</si>
  <si>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</si>
  <si>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</si>
  <si>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</si>
  <si>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</si>
  <si>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</si>
  <si>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</si>
  <si>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</si>
  <si>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</si>
  <si>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</si>
  <si>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</si>
  <si>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</si>
  <si>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</si>
  <si>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</si>
  <si>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</si>
  <si>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</si>
  <si>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</si>
  <si>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</si>
  <si>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</si>
  <si>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</si>
  <si>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</si>
  <si>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</si>
  <si>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</si>
  <si>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</si>
  <si>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</si>
  <si>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</si>
  <si>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</si>
  <si>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</si>
  <si>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</si>
  <si>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</si>
  <si>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</si>
  <si>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</si>
  <si>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</si>
  <si>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</si>
  <si>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</si>
  <si>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</si>
  <si>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</si>
  <si>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</si>
  <si>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</si>
  <si>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</si>
  <si>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</si>
  <si>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</si>
  <si>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</si>
  <si>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</si>
  <si>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</si>
  <si>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</si>
  <si>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</si>
  <si>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</si>
  <si>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</si>
  <si>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</si>
  <si>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</si>
  <si>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</si>
  <si>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</si>
  <si>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</si>
  <si>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</si>
  <si>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</si>
  <si>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</si>
  <si>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</si>
  <si>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</si>
  <si>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</si>
  <si>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</si>
  <si>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</si>
  <si>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</si>
  <si>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</si>
  <si>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</si>
  <si>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</si>
  <si>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</si>
  <si>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</si>
  <si>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</si>
  <si>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</si>
  <si>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</si>
  <si>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</si>
  <si>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</si>
  <si>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</si>
  <si>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</si>
  <si>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</si>
  <si>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</si>
  <si>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</si>
  <si>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</si>
  <si>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</si>
  <si>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</si>
  <si>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</si>
  <si>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</si>
  <si>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</si>
  <si>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</si>
  <si>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</si>
  <si>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</si>
  <si>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</si>
  <si>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</si>
  <si>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</si>
  <si>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</si>
  <si>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</si>
  <si>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</si>
  <si>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</si>
  <si>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</si>
  <si>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</si>
  <si>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</si>
  <si>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</si>
  <si>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</si>
  <si>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</si>
  <si>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</si>
  <si>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</si>
  <si>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</si>
  <si>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</si>
  <si>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</si>
  <si>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</si>
  <si>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</si>
  <si>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</si>
  <si>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</si>
  <si>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</si>
  <si>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</si>
  <si>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</si>
  <si>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</si>
  <si>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</si>
  <si>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</si>
  <si>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</si>
  <si>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</si>
  <si>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</si>
  <si>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</si>
  <si>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</si>
  <si>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</si>
  <si>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</si>
  <si>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</si>
  <si>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</si>
  <si>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</si>
  <si>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</si>
  <si>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</si>
  <si>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</si>
  <si>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</si>
  <si>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</si>
  <si>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</si>
  <si>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</si>
  <si>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</si>
  <si>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</si>
  <si>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</si>
  <si>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</si>
  <si>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</si>
  <si>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</si>
  <si>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</si>
  <si>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</si>
  <si>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</si>
  <si>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</si>
  <si>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</si>
  <si>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</si>
  <si>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</si>
  <si>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</si>
  <si>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</si>
  <si>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</si>
  <si>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</si>
  <si>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</si>
  <si>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</si>
  <si>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</si>
  <si>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</si>
  <si>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</si>
  <si>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</si>
  <si>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</si>
  <si>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</si>
  <si>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</si>
  <si>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</si>
  <si>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</si>
  <si>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</si>
  <si>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</si>
  <si>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</si>
  <si>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</si>
  <si>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</si>
  <si>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</si>
  <si>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</si>
  <si>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</si>
  <si>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</si>
  <si>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</si>
  <si>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</si>
  <si>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</si>
  <si>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</si>
  <si>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</si>
  <si>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</si>
  <si>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</si>
  <si>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</si>
  <si>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</si>
  <si>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</si>
  <si>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</si>
  <si>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</si>
  <si>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</si>
  <si>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</si>
  <si>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</si>
  <si>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</si>
  <si>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</si>
  <si>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</si>
  <si>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</si>
  <si>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</si>
  <si>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</si>
  <si>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</si>
  <si>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</si>
  <si>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</si>
  <si>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</si>
  <si>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</si>
  <si>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</si>
  <si>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</si>
  <si>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</si>
  <si>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</si>
  <si>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</si>
  <si>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</si>
  <si>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</si>
  <si>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</si>
  <si>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</si>
  <si>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</si>
  <si>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</si>
  <si>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</si>
  <si>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</si>
  <si>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</si>
  <si>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</si>
  <si>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</si>
  <si>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</si>
  <si>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</si>
  <si>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</si>
  <si>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</si>
  <si>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</si>
  <si>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</si>
  <si>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</si>
  <si>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</si>
  <si>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</si>
  <si>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</si>
  <si>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</si>
  <si>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</si>
  <si>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</si>
  <si>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</si>
  <si>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</si>
  <si>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</si>
  <si>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</si>
  <si>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</si>
  <si>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</si>
  <si>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</si>
  <si>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</si>
  <si>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</si>
  <si>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</si>
  <si>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</si>
  <si>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</si>
  <si>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</si>
  <si>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</si>
  <si>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</si>
  <si>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</si>
  <si>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</si>
  <si>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</si>
  <si>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</si>
  <si>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</si>
  <si>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</si>
  <si>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</si>
  <si>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</si>
  <si>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</si>
  <si>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</si>
  <si>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</si>
  <si>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</si>
  <si>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</si>
  <si>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</si>
  <si>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</si>
  <si>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</si>
  <si>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</si>
  <si>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</si>
  <si>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</si>
  <si>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</si>
  <si>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</si>
  <si>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</si>
  <si>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</si>
  <si>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</si>
  <si>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</si>
  <si>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</si>
  <si>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</si>
  <si>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</si>
  <si>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</si>
  <si>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</si>
  <si>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</si>
  <si>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</si>
  <si>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</si>
  <si>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</si>
  <si>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</si>
  <si>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</si>
  <si>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</si>
  <si>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</si>
  <si>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</si>
  <si>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</si>
  <si>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</si>
  <si>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</si>
  <si>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</si>
  <si>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</si>
  <si>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</si>
  <si>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</si>
  <si>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</si>
  <si>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</si>
  <si>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</si>
  <si>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</si>
  <si>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</si>
  <si>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</si>
  <si>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</si>
  <si>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</si>
  <si>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</si>
  <si>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</si>
  <si>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</si>
  <si>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</si>
  <si>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</si>
  <si>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</si>
  <si>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</si>
  <si>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</si>
  <si>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</si>
  <si>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</si>
  <si>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</si>
  <si>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</si>
  <si>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</si>
  <si>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</si>
  <si>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</si>
  <si>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</si>
  <si>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</si>
  <si>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</si>
  <si>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</si>
  <si>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</si>
  <si>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</si>
  <si>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</si>
  <si>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</si>
  <si>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</si>
  <si>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</si>
  <si>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</si>
  <si>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</si>
  <si>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</si>
  <si>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</si>
  <si>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</si>
  <si>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</si>
  <si>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</si>
  <si>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</si>
  <si>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</si>
  <si>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</si>
  <si>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</si>
  <si>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</si>
  <si>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</si>
  <si>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</si>
  <si>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</si>
  <si>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</si>
  <si>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</si>
  <si>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</si>
  <si>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</si>
  <si>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</si>
  <si>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</si>
  <si>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</si>
  <si>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</si>
  <si>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</si>
  <si>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</si>
  <si>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</si>
  <si>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</si>
  <si>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</si>
  <si>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</si>
  <si>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</si>
  <si>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</si>
  <si>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</si>
  <si>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</si>
  <si>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</si>
  <si>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</si>
  <si>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</si>
  <si>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</si>
  <si>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</si>
  <si>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</si>
  <si>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</si>
  <si>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</si>
  <si>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</si>
  <si>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</si>
  <si>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</si>
  <si>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</si>
  <si>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</si>
  <si>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</si>
  <si>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</si>
  <si>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</si>
  <si>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</si>
  <si>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</si>
  <si>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</si>
  <si>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</si>
  <si>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</si>
  <si>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</si>
  <si>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</si>
  <si>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</si>
  <si>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</si>
  <si>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</si>
  <si>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</si>
  <si>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</si>
  <si>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</si>
  <si>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</si>
  <si>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</si>
  <si>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</si>
  <si>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</si>
  <si>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</si>
  <si>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</si>
  <si>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</si>
  <si>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</si>
  <si>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</si>
  <si>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</si>
  <si>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</si>
  <si>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</si>
  <si>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</si>
  <si>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</si>
  <si>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</si>
  <si>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</si>
  <si>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</si>
  <si>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</si>
  <si>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</si>
  <si>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</si>
  <si>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</si>
  <si>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</si>
  <si>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</si>
  <si>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</si>
  <si>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</si>
  <si>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</si>
  <si>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</si>
  <si>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</si>
  <si>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</si>
  <si>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</si>
  <si>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</si>
  <si>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</si>
  <si>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</si>
  <si>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</si>
  <si>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</si>
  <si>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</si>
  <si>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</si>
  <si>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</si>
  <si>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</si>
  <si>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</si>
  <si>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</si>
  <si>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</si>
  <si>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</si>
  <si>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</si>
  <si>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</si>
  <si>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</si>
  <si>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</si>
  <si>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</si>
  <si>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</si>
  <si>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</si>
  <si>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</si>
  <si>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</si>
  <si>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</si>
  <si>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</si>
  <si>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</si>
  <si>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</si>
  <si>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</si>
  <si>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</si>
  <si>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</si>
  <si>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</si>
  <si>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</si>
  <si>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</si>
  <si>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</si>
  <si>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</si>
  <si>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</si>
  <si>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</si>
  <si>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</si>
  <si>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</si>
  <si>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</si>
  <si>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</si>
  <si>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</si>
  <si>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</si>
  <si>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</si>
  <si>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</si>
  <si>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</si>
  <si>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</si>
  <si>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</si>
  <si>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</si>
  <si>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</si>
  <si>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</si>
  <si>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</si>
  <si>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</si>
  <si>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</si>
  <si>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</si>
  <si>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</si>
  <si>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</si>
  <si>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</si>
  <si>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</si>
  <si>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</si>
  <si>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</si>
  <si>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</si>
  <si>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</si>
  <si>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</si>
  <si>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</si>
  <si>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</si>
  <si>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</si>
  <si>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</si>
  <si>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</si>
  <si>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</si>
  <si>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</si>
  <si>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</si>
  <si>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</si>
  <si>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</si>
  <si>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</si>
  <si>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</si>
  <si>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</si>
  <si>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</si>
  <si>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</si>
  <si>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</si>
  <si>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</si>
  <si>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</si>
  <si>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</si>
  <si>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</si>
  <si>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</si>
  <si>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</si>
  <si>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</si>
  <si>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</si>
  <si>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</si>
  <si>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</si>
  <si>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</si>
  <si>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</si>
  <si>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</si>
  <si>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</si>
  <si>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</si>
  <si>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</si>
  <si>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</si>
  <si>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</si>
  <si>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</si>
  <si>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</si>
  <si>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</si>
  <si>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</si>
  <si>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</si>
  <si>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</si>
  <si>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</si>
  <si>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</si>
  <si>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</si>
  <si>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</si>
  <si>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</si>
  <si>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</si>
  <si>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</si>
  <si>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</si>
  <si>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</si>
  <si>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</si>
  <si>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</si>
  <si>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</si>
  <si>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</si>
  <si>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</si>
  <si>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</si>
  <si>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</si>
  <si>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</si>
  <si>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</si>
  <si>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</si>
  <si>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</si>
  <si>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</si>
  <si>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</si>
  <si>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</si>
  <si>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</si>
  <si>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</si>
  <si>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</si>
  <si>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</si>
  <si>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</si>
  <si>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</si>
  <si>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</si>
  <si>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</si>
  <si>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</si>
  <si>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</si>
  <si>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</si>
  <si>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</si>
  <si>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</si>
  <si>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</si>
  <si>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</si>
  <si>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</si>
  <si>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</si>
  <si>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</si>
  <si>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</si>
  <si>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</si>
  <si>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</si>
  <si>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</si>
  <si>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</si>
  <si>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</si>
  <si>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</si>
  <si>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</si>
  <si>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</si>
  <si>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</si>
  <si>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</si>
  <si>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</si>
  <si>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</si>
  <si>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</si>
  <si>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</si>
  <si>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</si>
  <si>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</si>
  <si>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</si>
  <si>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</si>
  <si>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</si>
  <si>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</si>
  <si>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</si>
  <si>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</si>
  <si>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</si>
  <si>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</si>
  <si>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</si>
  <si>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</si>
  <si>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</si>
  <si>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</si>
  <si>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</si>
  <si>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</si>
  <si>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</si>
  <si>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</si>
  <si>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</si>
  <si>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</si>
  <si>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</si>
  <si>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</si>
  <si>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</si>
  <si>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</si>
  <si>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</si>
  <si>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</si>
  <si>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</si>
  <si>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</si>
  <si>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</si>
  <si>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</si>
  <si>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</si>
  <si>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</si>
  <si>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</si>
  <si>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</si>
  <si>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</si>
  <si>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</si>
  <si>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</si>
  <si>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</si>
  <si>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</si>
  <si>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</si>
  <si>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</si>
  <si>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</si>
  <si>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</si>
  <si>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</si>
  <si>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</si>
  <si>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</si>
  <si>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</si>
  <si>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</si>
  <si>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</si>
  <si>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</si>
  <si>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</si>
  <si>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</si>
  <si>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</si>
  <si>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</si>
  <si>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</si>
  <si>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</si>
  <si>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</si>
  <si>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</si>
  <si>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</si>
  <si>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</si>
  <si>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</si>
  <si>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</si>
  <si>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</si>
  <si>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</si>
  <si>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</si>
  <si>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</si>
  <si>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</si>
  <si>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</si>
  <si>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</si>
  <si>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</si>
  <si>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</si>
  <si>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</si>
  <si>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</si>
  <si>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</si>
  <si>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</si>
  <si>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</si>
  <si>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</si>
  <si>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</si>
  <si>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</si>
  <si>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</si>
  <si>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</si>
  <si>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</si>
  <si>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</si>
  <si>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</si>
  <si>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</si>
  <si>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</si>
  <si>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</si>
  <si>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</si>
  <si>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</si>
  <si>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</si>
  <si>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</si>
  <si>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</si>
  <si>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</si>
  <si>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</si>
  <si>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</si>
  <si>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</si>
  <si>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</si>
  <si>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</si>
  <si>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</si>
  <si>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</si>
  <si>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</si>
  <si>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</si>
  <si>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</si>
  <si>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</si>
  <si>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</si>
  <si>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</si>
  <si>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</si>
  <si>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</si>
  <si>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</si>
  <si>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</si>
  <si>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</si>
  <si>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</si>
  <si>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</si>
  <si>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</si>
  <si>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</si>
  <si>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</si>
  <si>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</si>
  <si>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</si>
  <si>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</si>
  <si>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</si>
  <si>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</si>
  <si>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</si>
  <si>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</si>
  <si>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</si>
  <si>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</si>
  <si>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</si>
  <si>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</si>
  <si>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</si>
  <si>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</si>
  <si>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</si>
  <si>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</si>
  <si>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</si>
  <si>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</si>
  <si>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</si>
  <si>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</si>
  <si>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</si>
  <si>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</si>
  <si>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</si>
  <si>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</si>
  <si>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</si>
  <si>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</si>
  <si>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</si>
  <si>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</si>
  <si>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</si>
  <si>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</si>
  <si>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</si>
  <si>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</si>
  <si>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</si>
  <si>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</si>
  <si>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</si>
  <si>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</si>
  <si>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</si>
  <si>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</si>
  <si>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</si>
  <si>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</si>
  <si>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</si>
  <si>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</si>
  <si>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</si>
  <si>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</si>
  <si>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</si>
  <si>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</si>
  <si>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</si>
  <si>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</si>
  <si>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</si>
  <si>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</si>
  <si>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</si>
  <si>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</si>
  <si>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</si>
  <si>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</si>
  <si>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</si>
  <si>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</si>
  <si>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</si>
  <si>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</si>
  <si>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</si>
  <si>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</si>
  <si>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</si>
  <si>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</si>
  <si>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</si>
  <si>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</si>
  <si>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</si>
  <si>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</si>
  <si>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</si>
  <si>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</si>
  <si>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</si>
  <si>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</si>
  <si>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</si>
  <si>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</si>
  <si>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</si>
  <si>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</si>
  <si>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</si>
  <si>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</si>
  <si>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</si>
  <si>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</si>
  <si>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</si>
  <si>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</si>
  <si>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</si>
  <si>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</si>
  <si>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</si>
  <si>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</si>
  <si>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</si>
  <si>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</si>
  <si>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</si>
  <si>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</si>
  <si>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</si>
  <si>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</si>
  <si>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</si>
  <si>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</si>
  <si>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</si>
  <si>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</si>
  <si>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</si>
  <si>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</si>
  <si>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</si>
  <si>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</si>
  <si>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</si>
  <si>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</si>
  <si>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</si>
  <si>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</si>
  <si>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</si>
  <si>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</si>
  <si>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</si>
  <si>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</si>
  <si>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</si>
  <si>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</si>
  <si>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</si>
  <si>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</si>
  <si>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</si>
  <si>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</si>
  <si>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</si>
  <si>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</si>
  <si>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</si>
  <si>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</si>
  <si>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</si>
  <si>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</si>
  <si>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</si>
  <si>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</si>
  <si>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</si>
  <si>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</si>
  <si>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</si>
  <si>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</si>
  <si>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</si>
  <si>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</si>
  <si>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</si>
  <si>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</si>
  <si>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</si>
  <si>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</si>
  <si>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</si>
  <si>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</si>
  <si>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</si>
  <si>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</si>
  <si>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</si>
  <si>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</si>
  <si>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</si>
  <si>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</si>
  <si>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</si>
  <si>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</si>
  <si>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</si>
  <si>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</si>
  <si>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</si>
  <si>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</si>
  <si>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</si>
  <si>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</si>
  <si>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</si>
  <si>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</si>
  <si>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</si>
  <si>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</si>
  <si>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</si>
  <si>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</si>
  <si>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</si>
  <si>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</si>
  <si>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</si>
  <si>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</si>
  <si>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</si>
  <si>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</si>
  <si>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</si>
  <si>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</si>
  <si>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</si>
  <si>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</si>
  <si>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</si>
  <si>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</si>
  <si>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</si>
  <si>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</si>
  <si>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</si>
  <si>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</si>
  <si>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</si>
  <si>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</si>
  <si>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</si>
  <si>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</si>
  <si>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</si>
  <si>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</si>
  <si>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</si>
  <si>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</si>
  <si>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</si>
  <si>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</si>
  <si>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</si>
  <si>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</si>
  <si>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</si>
  <si>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</si>
  <si>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</si>
  <si>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</si>
  <si>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</si>
  <si>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</si>
  <si>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</si>
  <si>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</si>
  <si>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</si>
  <si>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</si>
  <si>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</si>
  <si>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</si>
  <si>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</si>
  <si>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</si>
  <si>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</si>
  <si>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</si>
  <si>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</si>
  <si>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</si>
  <si>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</si>
  <si>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</si>
  <si>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</si>
  <si>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</si>
  <si>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</si>
  <si>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</si>
  <si>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</si>
  <si>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</si>
  <si>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</si>
  <si>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</si>
  <si>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</si>
  <si>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</si>
  <si>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</si>
  <si>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</si>
  <si>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</si>
  <si>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</si>
  <si>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</si>
  <si>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</si>
  <si>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</si>
  <si>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</si>
  <si>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</si>
  <si>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</si>
  <si>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</si>
  <si>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</si>
  <si>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</si>
  <si>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</si>
  <si>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</si>
  <si>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</si>
  <si>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</si>
  <si>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</si>
  <si>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</si>
  <si>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</si>
  <si>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</si>
  <si>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</si>
  <si>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</si>
  <si>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</si>
  <si>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</si>
  <si>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</si>
  <si>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</si>
  <si>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</si>
  <si>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</si>
  <si>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</si>
  <si>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</si>
  <si>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</si>
  <si>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</si>
  <si>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</si>
  <si>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</si>
  <si>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</si>
  <si>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</si>
  <si>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</si>
  <si>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</si>
  <si>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</si>
  <si>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</si>
  <si>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</si>
  <si>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</si>
  <si>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</si>
  <si>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</si>
  <si>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</si>
  <si>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</si>
  <si>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</si>
  <si>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</si>
  <si>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</si>
  <si>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</si>
  <si>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</si>
  <si>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</si>
  <si>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</si>
  <si>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</si>
  <si>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</si>
  <si>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</si>
  <si>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</si>
  <si>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</si>
  <si>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</si>
  <si>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</si>
  <si>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</si>
  <si>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</si>
  <si>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</si>
  <si>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</si>
  <si>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</si>
  <si>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</si>
  <si>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</si>
  <si>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</si>
  <si>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</si>
  <si>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</si>
  <si>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</si>
  <si>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</si>
  <si>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</si>
  <si>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</si>
  <si>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</si>
  <si>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</si>
  <si>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</si>
  <si>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</si>
  <si>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</si>
  <si>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</si>
  <si>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</si>
  <si>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</si>
  <si>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</si>
  <si>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</si>
  <si>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</si>
  <si>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</si>
  <si>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</si>
  <si>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</si>
  <si>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</si>
  <si>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</si>
  <si>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</si>
  <si>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</si>
  <si>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</si>
  <si>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</si>
  <si>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</si>
  <si>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</si>
  <si>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</si>
  <si>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</si>
  <si>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</si>
  <si>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</si>
  <si>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</si>
  <si>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</si>
  <si>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</si>
  <si>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</si>
  <si>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</si>
  <si>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</si>
  <si>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</si>
  <si>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</si>
  <si>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</si>
  <si>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</si>
  <si>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</si>
  <si>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</si>
  <si>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</si>
  <si>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</si>
  <si>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</si>
  <si>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</si>
  <si>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</si>
  <si>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</si>
  <si>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</si>
  <si>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</si>
  <si>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</si>
  <si>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</si>
  <si>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</si>
  <si>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</si>
  <si>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</si>
  <si>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</si>
  <si>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</si>
  <si>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</si>
  <si>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</si>
  <si>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</si>
  <si>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</si>
  <si>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</si>
  <si>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</si>
  <si>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</si>
  <si>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</si>
  <si>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</si>
  <si>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</si>
  <si>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</si>
  <si>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</si>
  <si>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</si>
  <si>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</si>
  <si>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</si>
  <si>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</si>
  <si>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</si>
  <si>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</si>
  <si>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</si>
  <si>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</si>
  <si>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</si>
  <si>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</si>
  <si>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</si>
  <si>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</si>
  <si>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</si>
  <si>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</si>
  <si>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</si>
  <si>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</si>
  <si>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</si>
  <si>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</si>
  <si>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</si>
  <si>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</si>
  <si>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</si>
  <si>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</si>
  <si>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</si>
  <si>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</si>
  <si>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</si>
  <si>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</si>
  <si>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</si>
  <si>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</si>
  <si>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</si>
  <si>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</si>
  <si>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</si>
  <si>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</si>
  <si>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</si>
  <si>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</si>
  <si>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</si>
  <si>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</si>
  <si>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</si>
  <si>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</si>
  <si>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</si>
  <si>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</si>
  <si>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</si>
  <si>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</si>
  <si>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</si>
  <si>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</si>
  <si>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</si>
  <si>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</si>
  <si>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</si>
  <si>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</si>
  <si>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</si>
  <si>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</si>
  <si>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</si>
  <si>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</si>
  <si>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</si>
  <si>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</si>
  <si>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</si>
  <si>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</si>
  <si>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</si>
  <si>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</si>
  <si>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</si>
  <si>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</si>
  <si>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</si>
  <si>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</si>
  <si>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</si>
  <si>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</si>
  <si>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</si>
  <si>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</si>
  <si>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</si>
  <si>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</si>
  <si>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</si>
  <si>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</si>
  <si>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</si>
  <si>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</si>
  <si>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</si>
  <si>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</si>
  <si>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</si>
  <si>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</si>
  <si>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</si>
  <si>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</si>
  <si>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</si>
  <si>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</si>
  <si>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</si>
  <si>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</si>
  <si>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</si>
  <si>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</si>
  <si>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</si>
  <si>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</si>
  <si>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</si>
  <si>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</si>
  <si>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</si>
  <si>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</si>
  <si>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</si>
  <si>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</si>
  <si>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</si>
  <si>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</si>
  <si>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</si>
  <si>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</si>
  <si>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</si>
  <si>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</si>
  <si>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</si>
  <si>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</si>
  <si>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</si>
  <si>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</si>
  <si>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</si>
  <si>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</si>
  <si>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</si>
  <si>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</si>
  <si>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</si>
  <si>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</si>
  <si>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</si>
  <si>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</si>
  <si>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</si>
  <si>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</si>
  <si>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</si>
  <si>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</si>
  <si>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</si>
  <si>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</si>
  <si>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</si>
  <si>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</si>
  <si>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</si>
  <si>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</si>
  <si>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</si>
  <si>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</si>
  <si>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</si>
  <si>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</si>
  <si>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</si>
  <si>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</si>
  <si>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</si>
  <si>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</si>
  <si>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</si>
  <si>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</si>
  <si>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</si>
  <si>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</si>
  <si>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</si>
  <si>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</si>
  <si>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</si>
  <si>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</si>
  <si>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</si>
  <si>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</si>
  <si>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</si>
  <si>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</si>
  <si>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</si>
  <si>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</si>
  <si>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</si>
  <si>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</si>
  <si>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</si>
  <si>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</si>
  <si>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</si>
  <si>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</si>
  <si>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</si>
  <si>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</si>
  <si>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</si>
  <si>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</si>
  <si>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</si>
  <si>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</si>
  <si>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</si>
  <si>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</si>
  <si>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</si>
  <si>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</si>
  <si>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</si>
  <si>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</si>
  <si>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</si>
  <si>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</si>
  <si>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</si>
  <si>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</si>
  <si>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</si>
  <si>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</si>
  <si>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</si>
  <si>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</si>
  <si>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</si>
  <si>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</si>
  <si>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</si>
  <si>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</si>
  <si>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</si>
  <si>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</si>
  <si>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</si>
  <si>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</si>
  <si>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</si>
  <si>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</si>
  <si>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</si>
  <si>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</si>
  <si>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</si>
  <si>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</si>
  <si>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</si>
  <si>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</si>
  <si>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</si>
  <si>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</si>
  <si>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</si>
  <si>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</si>
  <si>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</si>
  <si>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</si>
  <si>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</si>
  <si>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</si>
  <si>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</si>
  <si>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</si>
  <si>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</si>
  <si>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</si>
  <si>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</si>
  <si>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</si>
  <si>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</si>
  <si>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</si>
  <si>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</si>
  <si>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</si>
  <si>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</si>
  <si>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</si>
  <si>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</si>
  <si>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</si>
  <si>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</si>
  <si>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</si>
  <si>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</si>
  <si>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</si>
  <si>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</si>
  <si>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</si>
  <si>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</si>
  <si>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</si>
  <si>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</si>
  <si>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</si>
  <si>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</si>
  <si>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</si>
  <si>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</si>
  <si>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</si>
  <si>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</si>
  <si>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</si>
  <si>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</si>
  <si>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</si>
  <si>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</si>
  <si>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</si>
  <si>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</si>
  <si>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</si>
  <si>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</si>
  <si>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</si>
  <si>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</si>
  <si>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</si>
  <si>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</si>
  <si>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</si>
  <si>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</si>
  <si>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</si>
  <si>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</si>
  <si>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</si>
  <si>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</si>
  <si>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</si>
  <si>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</si>
  <si>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</si>
  <si>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</si>
  <si>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</si>
  <si>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</si>
  <si>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</si>
  <si>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</si>
  <si>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</si>
  <si>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</si>
  <si>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</si>
  <si>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</si>
  <si>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</si>
  <si>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</si>
  <si>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</si>
  <si>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</si>
  <si>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</si>
  <si>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</si>
  <si>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</si>
  <si>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</si>
  <si>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</si>
  <si>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</si>
  <si>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</si>
  <si>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</si>
  <si>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</si>
  <si>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</si>
  <si>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</si>
  <si>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</si>
  <si>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</si>
  <si>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</si>
  <si>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</si>
  <si>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</si>
  <si>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</si>
  <si>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</si>
  <si>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</si>
  <si>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</si>
  <si>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</si>
  <si>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</si>
  <si>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</si>
  <si>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</si>
  <si>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</si>
  <si>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</si>
  <si>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</si>
  <si>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</si>
  <si>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</si>
  <si>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</si>
  <si>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</si>
  <si>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</si>
  <si>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</si>
  <si>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</si>
  <si>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</si>
  <si>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</si>
  <si>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</si>
  <si>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</si>
  <si>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</si>
  <si>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</si>
  <si>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</si>
  <si>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</si>
  <si>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</si>
  <si>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</si>
  <si>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</si>
  <si>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</si>
  <si>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</si>
  <si>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</si>
  <si>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</si>
  <si>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</si>
  <si>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</si>
  <si>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</si>
  <si>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</si>
  <si>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</si>
  <si>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</si>
  <si>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</si>
  <si>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</si>
  <si>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</si>
  <si>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</si>
  <si>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</si>
  <si>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</si>
  <si>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</si>
  <si>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</si>
  <si>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</si>
  <si>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</si>
  <si>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</si>
  <si>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</si>
  <si>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</si>
  <si>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</si>
  <si>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</si>
  <si>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</si>
  <si>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</si>
  <si>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</si>
  <si>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</si>
  <si>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</si>
  <si>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</si>
  <si>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</si>
  <si>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</si>
  <si>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</si>
  <si>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</si>
  <si>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</si>
  <si>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</si>
  <si>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</si>
  <si>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</si>
  <si>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</si>
  <si>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</si>
  <si>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</si>
  <si>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</si>
  <si>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</si>
  <si>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</si>
  <si>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</si>
  <si>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</si>
  <si>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</si>
  <si>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</si>
  <si>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</si>
  <si>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</si>
  <si>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</si>
  <si>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</si>
  <si>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</si>
  <si>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</si>
  <si>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</si>
  <si>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</si>
  <si>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</si>
  <si>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</si>
  <si>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</si>
  <si>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</si>
  <si>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</si>
  <si>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</si>
  <si>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</si>
  <si>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</si>
  <si>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</si>
  <si>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</si>
  <si>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</si>
  <si>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</si>
  <si>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</si>
  <si>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</si>
  <si>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</si>
  <si>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</si>
  <si>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</si>
  <si>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</si>
  <si>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</si>
  <si>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</si>
  <si>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</si>
  <si>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</si>
  <si>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</si>
  <si>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</si>
  <si>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</si>
  <si>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</si>
  <si>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</si>
  <si>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</si>
  <si>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</si>
  <si>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</si>
  <si>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</si>
  <si>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</si>
  <si>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</si>
  <si>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</si>
  <si>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</si>
  <si>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</si>
  <si>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</si>
  <si>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</si>
  <si>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</si>
  <si>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</si>
  <si>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</si>
  <si>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</si>
  <si>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</si>
  <si>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</si>
  <si>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</si>
  <si>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</si>
  <si>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</si>
  <si>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</si>
  <si>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</si>
  <si>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</si>
  <si>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</si>
  <si>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</si>
  <si>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</si>
  <si>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</si>
  <si>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</si>
  <si>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</si>
  <si>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</si>
  <si>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</si>
  <si>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</si>
  <si>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</si>
  <si>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</si>
  <si>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</si>
  <si>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</si>
  <si>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</si>
  <si>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</si>
  <si>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</si>
  <si>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</si>
  <si>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</si>
  <si>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</si>
  <si>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</si>
  <si>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</si>
  <si>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</si>
  <si>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</si>
  <si>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</si>
  <si>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</si>
  <si>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</si>
  <si>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</si>
  <si>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</si>
  <si>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</si>
  <si>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</si>
  <si>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</si>
  <si>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</si>
  <si>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</si>
  <si>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</si>
  <si>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</si>
  <si>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</si>
  <si>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</si>
  <si>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</si>
  <si>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</si>
  <si>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</si>
  <si>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</si>
  <si>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</si>
  <si>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</si>
  <si>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</si>
  <si>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</si>
  <si>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</si>
  <si>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</si>
  <si>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</si>
  <si>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</si>
  <si>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</si>
  <si>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</si>
  <si>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</si>
  <si>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</si>
  <si>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</si>
  <si>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</si>
  <si>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</si>
  <si>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</si>
  <si>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</si>
  <si>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</si>
  <si>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</si>
  <si>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</si>
  <si>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</si>
  <si>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</si>
  <si>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</si>
  <si>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</si>
  <si>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</si>
  <si>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</si>
  <si>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</si>
  <si>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</si>
  <si>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</si>
  <si>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</si>
  <si>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</si>
  <si>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</si>
  <si>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</si>
  <si>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</si>
  <si>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</si>
  <si>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</si>
  <si>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</si>
  <si>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</si>
  <si>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</si>
  <si>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</si>
  <si>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</si>
  <si>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</si>
  <si>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</si>
  <si>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</si>
  <si>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</si>
  <si>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</si>
  <si>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</si>
  <si>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</si>
  <si>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</si>
  <si>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</si>
  <si>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</si>
  <si>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</si>
  <si>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</si>
  <si>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</si>
  <si>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</si>
  <si>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</si>
  <si>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</si>
  <si>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</si>
  <si>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</si>
  <si>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</si>
  <si>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</si>
  <si>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</si>
  <si>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</si>
  <si>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</si>
  <si>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</si>
  <si>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</si>
  <si>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</si>
  <si>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</si>
  <si>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</si>
  <si>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</si>
  <si>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</si>
  <si>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</si>
  <si>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</si>
  <si>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</si>
  <si>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</si>
  <si>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</si>
  <si>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</si>
  <si>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</si>
  <si>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</si>
  <si>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</si>
  <si>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</si>
  <si>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</si>
  <si>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</si>
  <si>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</si>
  <si>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</si>
  <si>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</si>
  <si>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</si>
  <si>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</si>
  <si>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</si>
  <si>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</si>
  <si>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</si>
  <si>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</si>
  <si>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</si>
  <si>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</si>
  <si>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</si>
  <si>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</si>
  <si>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</si>
  <si>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</si>
  <si>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</si>
  <si>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</si>
  <si>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</si>
  <si>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</si>
  <si>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</si>
  <si>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</si>
  <si>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</si>
  <si>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</si>
  <si>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</si>
  <si>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</si>
  <si>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</si>
  <si>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</si>
  <si>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</si>
  <si>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</si>
  <si>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</si>
  <si>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</si>
  <si>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</si>
  <si>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</si>
  <si>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</si>
  <si>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</si>
  <si>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</si>
  <si>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</si>
  <si>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</si>
  <si>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</si>
  <si>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</si>
  <si>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</si>
  <si>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</si>
  <si>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</si>
  <si>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</si>
  <si>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</si>
  <si>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</si>
  <si>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</si>
  <si>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</si>
  <si>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</si>
  <si>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</si>
  <si>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</si>
  <si>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</si>
  <si>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</si>
  <si>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</si>
  <si>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</si>
  <si>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</si>
  <si>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</si>
  <si>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</si>
  <si>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</si>
  <si>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</si>
  <si>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</si>
  <si>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</si>
  <si>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</si>
  <si>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</si>
  <si>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</si>
  <si>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</si>
  <si>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</si>
  <si>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</si>
  <si>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</si>
  <si>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</si>
  <si>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</si>
  <si>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</si>
  <si>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</si>
  <si>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</si>
  <si>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</si>
  <si>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</si>
  <si>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</si>
  <si>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</si>
  <si>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</si>
  <si>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</si>
  <si>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</si>
  <si>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</si>
  <si>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</si>
  <si>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</si>
  <si>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</si>
  <si>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</si>
  <si>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</si>
  <si>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</si>
  <si>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</si>
  <si>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</si>
  <si>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</si>
  <si>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</si>
  <si>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</si>
  <si>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</si>
  <si>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</si>
  <si>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</si>
  <si>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</si>
  <si>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</si>
  <si>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</si>
  <si>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</si>
  <si>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</si>
  <si>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</si>
  <si>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</si>
  <si>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</si>
  <si>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</si>
  <si>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</si>
  <si>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</si>
  <si>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</si>
  <si>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</si>
  <si>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</si>
  <si>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</si>
  <si>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</si>
  <si>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</si>
  <si>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</si>
  <si>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</si>
  <si>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</si>
  <si>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</si>
  <si>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</si>
  <si>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</si>
  <si>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</si>
  <si>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</si>
  <si>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</si>
  <si>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</si>
  <si>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</si>
  <si>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</si>
  <si>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</si>
  <si>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</si>
  <si>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</si>
  <si>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</si>
  <si>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</si>
  <si>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</si>
  <si>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</si>
  <si>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</si>
  <si>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</si>
  <si>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</si>
  <si>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</si>
  <si>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</si>
  <si>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</si>
  <si>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</si>
  <si>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</si>
  <si>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</si>
  <si>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</si>
  <si>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</si>
  <si>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</si>
  <si>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</si>
  <si>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</si>
  <si>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</si>
  <si>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</si>
  <si>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</si>
  <si>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</si>
  <si>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</si>
  <si>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</si>
  <si>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</si>
  <si>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</si>
  <si>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</si>
  <si>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</si>
  <si>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</si>
  <si>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</si>
  <si>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</si>
  <si>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</si>
  <si>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</si>
  <si>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</si>
  <si>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</si>
  <si>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</si>
  <si>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</si>
  <si>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</si>
  <si>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</si>
  <si>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</si>
  <si>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</si>
  <si>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</si>
  <si>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</si>
  <si>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</si>
  <si>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</si>
  <si>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</si>
  <si>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</si>
  <si>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</si>
  <si>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</si>
  <si>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</si>
  <si>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</si>
  <si>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</si>
  <si>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</si>
  <si>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</si>
  <si>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</si>
  <si>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</si>
  <si>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</si>
  <si>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</si>
  <si>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</si>
  <si>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</si>
  <si>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</si>
  <si>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</si>
  <si>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</si>
  <si>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</si>
  <si>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</si>
  <si>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</si>
  <si>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</si>
  <si>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</si>
  <si>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</si>
  <si>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</si>
  <si>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</si>
  <si>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</si>
  <si>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</si>
  <si>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</si>
  <si>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</si>
  <si>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</si>
  <si>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</si>
  <si>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</si>
  <si>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</si>
  <si>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</si>
  <si>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</si>
  <si>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</si>
  <si>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</si>
  <si>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</si>
  <si>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</si>
  <si>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</si>
  <si>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</si>
  <si>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</si>
  <si>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</si>
  <si>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</si>
  <si>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</si>
  <si>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</si>
  <si>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</si>
  <si>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</si>
  <si>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</si>
  <si>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</si>
  <si>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</si>
  <si>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</si>
  <si>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</si>
  <si>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</si>
  <si>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</si>
  <si>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</si>
  <si>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</si>
  <si>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</si>
  <si>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</si>
  <si>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</si>
  <si>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</si>
  <si>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</si>
  <si>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</si>
  <si>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</si>
  <si>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</si>
  <si>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</si>
  <si>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</si>
  <si>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</si>
  <si>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</si>
  <si>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</si>
  <si>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</si>
  <si>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</si>
  <si>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</si>
  <si>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</si>
  <si>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</si>
  <si>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</si>
  <si>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</si>
  <si>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</si>
  <si>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</si>
  <si>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</si>
  <si>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</si>
  <si>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</si>
  <si>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</si>
  <si>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</si>
  <si>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</si>
  <si>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</si>
  <si>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</si>
  <si>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</si>
  <si>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</si>
  <si>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</si>
  <si>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</si>
  <si>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</si>
  <si>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</si>
  <si>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</si>
  <si>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</si>
  <si>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</si>
  <si>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</si>
  <si>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</si>
  <si>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</si>
  <si>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</si>
  <si>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</si>
  <si>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</si>
  <si>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</si>
  <si>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</si>
  <si>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</si>
  <si>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</si>
  <si>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</si>
  <si>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</si>
  <si>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</si>
  <si>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</si>
  <si>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</si>
  <si>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</si>
  <si>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</si>
  <si>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</si>
  <si>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</si>
  <si>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</si>
  <si>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</si>
  <si>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</si>
  <si>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</si>
  <si>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</si>
  <si>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</si>
  <si>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</si>
  <si>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</si>
  <si>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</si>
  <si>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</si>
  <si>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</si>
  <si>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</si>
  <si>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</si>
  <si>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</si>
  <si>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</si>
  <si>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</si>
  <si>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</si>
  <si>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</si>
  <si>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</si>
  <si>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</si>
  <si>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</si>
  <si>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</si>
  <si>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</si>
  <si>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</si>
  <si>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</si>
  <si>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</si>
  <si>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</si>
  <si>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</si>
  <si>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</si>
  <si>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</si>
  <si>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</si>
  <si>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</si>
  <si>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</si>
  <si>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</si>
  <si>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</si>
  <si>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</si>
  <si>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</si>
  <si>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</si>
  <si>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</si>
  <si>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</si>
  <si>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</si>
  <si>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</si>
  <si>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</si>
  <si>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</si>
  <si>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</si>
  <si>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</si>
  <si>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</si>
  <si>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</si>
  <si>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</si>
  <si>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</si>
  <si>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</si>
  <si>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</si>
  <si>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</si>
  <si>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</si>
  <si>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</si>
  <si>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</si>
  <si>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</si>
  <si>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</si>
  <si>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</si>
  <si>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</si>
  <si>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</si>
  <si>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</si>
  <si>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</si>
  <si>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</si>
  <si>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</si>
  <si>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</si>
  <si>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</si>
  <si>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</si>
  <si>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</si>
  <si>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</si>
  <si>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</si>
  <si>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</si>
  <si>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</si>
  <si>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</si>
  <si>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</si>
  <si>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</si>
  <si>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</si>
  <si>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</si>
  <si>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</si>
  <si>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</si>
  <si>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</si>
  <si>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</si>
  <si>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</si>
  <si>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</si>
  <si>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</si>
  <si>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</si>
  <si>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</si>
  <si>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</si>
  <si>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</si>
  <si>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</si>
  <si>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</si>
  <si>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</si>
  <si>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</si>
  <si>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</si>
  <si>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</si>
  <si>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</si>
  <si>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</si>
  <si>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</si>
  <si>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</si>
  <si>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</si>
  <si>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</si>
  <si>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</si>
  <si>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</si>
  <si>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</si>
  <si>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</si>
  <si>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</si>
  <si>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</si>
  <si>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</si>
  <si>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</si>
  <si>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</si>
  <si>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</si>
  <si>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</si>
  <si>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</si>
  <si>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</si>
  <si>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</si>
  <si>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</si>
  <si>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</si>
  <si>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</si>
  <si>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</si>
  <si>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</si>
  <si>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</si>
  <si>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</si>
  <si>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</si>
  <si>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</si>
  <si>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</si>
  <si>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</si>
  <si>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</si>
  <si>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</si>
  <si>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</si>
  <si>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</si>
  <si>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</si>
  <si>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</si>
  <si>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</si>
  <si>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</si>
  <si>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</si>
  <si>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</si>
  <si>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</si>
  <si>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</si>
  <si>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</si>
  <si>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</si>
  <si>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</si>
  <si>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</si>
  <si>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</si>
  <si>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</si>
  <si>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</si>
  <si>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</si>
  <si>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</si>
  <si>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</si>
  <si>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</si>
  <si>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</si>
  <si>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</si>
  <si>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</si>
  <si>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</si>
  <si>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</si>
  <si>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</si>
  <si>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</si>
  <si>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</si>
  <si>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</si>
  <si>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</si>
  <si>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</si>
  <si>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</si>
  <si>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</si>
  <si>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</si>
  <si>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</si>
  <si>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</si>
  <si>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</si>
  <si>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</si>
  <si>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</si>
  <si>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</si>
  <si>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</si>
  <si>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</si>
  <si>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</si>
  <si>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</si>
  <si>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</si>
  <si>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</si>
  <si>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</si>
  <si>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</si>
  <si>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</si>
  <si>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</si>
  <si>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</si>
  <si>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</si>
  <si>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</si>
  <si>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</si>
  <si>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</si>
  <si>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</si>
  <si>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</si>
  <si>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</si>
  <si>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</si>
  <si>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</si>
  <si>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</si>
  <si>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</si>
  <si>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</si>
  <si>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</si>
  <si>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</si>
  <si>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</si>
  <si>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</si>
  <si>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</si>
  <si>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</si>
  <si>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</si>
  <si>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</si>
  <si>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</si>
  <si>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</si>
  <si>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</si>
  <si>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</si>
  <si>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</si>
  <si>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</si>
  <si>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</si>
  <si>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</si>
  <si>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</si>
  <si>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</si>
  <si>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</si>
  <si>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</si>
  <si>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</si>
  <si>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</si>
  <si>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</si>
  <si>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</si>
  <si>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</si>
  <si>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</si>
  <si>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</si>
  <si>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</si>
  <si>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</si>
  <si>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</si>
  <si>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</si>
  <si>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</si>
  <si>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</si>
  <si>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</si>
  <si>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</si>
  <si>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</si>
  <si>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</si>
  <si>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</si>
  <si>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</si>
  <si>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</si>
  <si>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</si>
  <si>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</si>
  <si>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</si>
  <si>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</si>
  <si>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</si>
  <si>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</si>
  <si>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</si>
  <si>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</si>
  <si>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</si>
  <si>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</si>
  <si>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</si>
  <si>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</si>
  <si>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</si>
  <si>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</si>
  <si>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</si>
  <si>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</si>
  <si>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</si>
  <si>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</si>
  <si>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</si>
  <si>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</si>
  <si>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</si>
  <si>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</si>
  <si>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</si>
  <si>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</si>
  <si>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</si>
  <si>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</si>
  <si>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</si>
  <si>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</si>
  <si>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</si>
  <si>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</si>
  <si>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</si>
  <si>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</si>
  <si>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</si>
  <si>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</si>
  <si>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</si>
  <si>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</si>
  <si>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</si>
  <si>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</si>
  <si>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</si>
  <si>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</si>
  <si>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</si>
  <si>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</si>
  <si>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</si>
  <si>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</si>
  <si>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</si>
  <si>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</si>
  <si>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</si>
  <si>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</si>
  <si>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</si>
  <si>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</si>
  <si>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</si>
  <si>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</si>
  <si>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</si>
  <si>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</si>
  <si>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</si>
  <si>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</si>
  <si>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</si>
  <si>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</si>
  <si>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</si>
  <si>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</si>
  <si>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</si>
  <si>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</si>
  <si>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</si>
  <si>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</si>
  <si>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</si>
  <si>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</si>
  <si>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</si>
  <si>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</si>
  <si>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</si>
  <si>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</si>
  <si>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</si>
  <si>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</si>
  <si>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</si>
  <si>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</si>
  <si>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</si>
  <si>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</si>
  <si>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</si>
  <si>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</si>
  <si>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</si>
  <si>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</si>
  <si>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</si>
  <si>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</si>
  <si>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</si>
  <si>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</si>
  <si>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</si>
  <si>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</si>
  <si>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</si>
  <si>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</si>
  <si>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</si>
  <si>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</si>
  <si>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</si>
  <si>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</si>
  <si>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</si>
  <si>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</si>
  <si>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</si>
  <si>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</si>
  <si>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</si>
  <si>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</si>
  <si>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</si>
  <si>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</si>
  <si>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</si>
  <si>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</si>
  <si>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</si>
  <si>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</si>
  <si>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</si>
  <si>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</si>
  <si>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</si>
  <si>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</si>
  <si>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</si>
  <si>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</si>
  <si>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</si>
  <si>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</si>
  <si>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</si>
  <si>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</si>
  <si>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</si>
  <si>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</si>
  <si>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</si>
  <si>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</si>
  <si>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</si>
  <si>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</si>
  <si>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</si>
  <si>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</si>
  <si>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</si>
  <si>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</si>
  <si>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</si>
  <si>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</si>
  <si>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</si>
  <si>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</si>
  <si>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</si>
  <si>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</si>
  <si>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</si>
  <si>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</si>
  <si>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</si>
  <si>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</si>
  <si>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</si>
  <si>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</si>
  <si>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</si>
  <si>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</si>
  <si>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</si>
  <si>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</si>
  <si>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</si>
  <si>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</si>
  <si>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</si>
  <si>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</si>
  <si>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</si>
  <si>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</si>
  <si>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</si>
  <si>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</si>
  <si>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</si>
  <si>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</si>
  <si>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</si>
  <si>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</si>
  <si>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</si>
  <si>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</si>
  <si>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</si>
  <si>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</si>
  <si>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</si>
  <si>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</si>
  <si>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</si>
  <si>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</si>
  <si>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</si>
  <si>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</si>
  <si>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</si>
  <si>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</si>
  <si>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</si>
  <si>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</si>
  <si>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</si>
  <si>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</si>
  <si>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</si>
  <si>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</si>
  <si>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</si>
  <si>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</si>
  <si>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</si>
  <si>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</si>
  <si>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</si>
  <si>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</si>
  <si>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</si>
  <si>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</si>
  <si>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</si>
  <si>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</si>
  <si>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</si>
  <si>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</si>
  <si>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</si>
  <si>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</si>
  <si>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</si>
  <si>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</si>
  <si>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</si>
  <si>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</si>
  <si>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</si>
  <si>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</si>
  <si>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</si>
  <si>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</si>
  <si>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</si>
  <si>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</si>
  <si>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</si>
  <si>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</si>
  <si>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</si>
  <si>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</si>
  <si>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</si>
  <si>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</si>
  <si>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</si>
  <si>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</si>
  <si>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</si>
  <si>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</si>
  <si>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</si>
  <si>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</si>
  <si>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</si>
  <si>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</si>
  <si>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</si>
  <si>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</si>
  <si>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</si>
  <si>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</si>
  <si>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</si>
  <si>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</si>
  <si>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</si>
  <si>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</si>
  <si>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</si>
  <si>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</si>
  <si>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</si>
  <si>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</si>
  <si>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</si>
  <si>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</si>
  <si>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</si>
  <si>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</si>
  <si>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</si>
  <si>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</si>
  <si>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</si>
  <si>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</si>
  <si>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</si>
  <si>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</si>
  <si>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</si>
  <si>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</si>
  <si>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</si>
  <si>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</si>
  <si>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</si>
  <si>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</si>
  <si>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</si>
  <si>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</si>
  <si>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</si>
  <si>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</si>
  <si>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</si>
  <si>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</si>
  <si>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</si>
  <si>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</si>
  <si>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</si>
  <si>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</si>
  <si>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</si>
  <si>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</si>
  <si>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</si>
  <si>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</si>
  <si>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</si>
  <si>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</si>
  <si>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</si>
  <si>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</si>
  <si>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</si>
  <si>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</si>
  <si>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</si>
  <si>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</si>
  <si>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</si>
  <si>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</si>
  <si>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</si>
  <si>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</si>
  <si>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</si>
  <si>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</si>
  <si>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</si>
  <si>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</si>
  <si>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</si>
  <si>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</si>
  <si>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</si>
  <si>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</si>
  <si>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</si>
  <si>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</si>
  <si>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</si>
  <si>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</si>
  <si>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</si>
  <si>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</si>
  <si>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</si>
  <si>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</si>
  <si>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</si>
  <si>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</si>
  <si>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</si>
  <si>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</si>
  <si>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</si>
  <si>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</si>
  <si>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</si>
  <si>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</si>
  <si>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</si>
  <si>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</si>
  <si>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</si>
  <si>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</si>
  <si>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</si>
  <si>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</si>
  <si>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</si>
  <si>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</si>
  <si>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</si>
  <si>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</si>
  <si>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</si>
  <si>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</si>
  <si>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</si>
  <si>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</si>
  <si>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</si>
  <si>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</si>
  <si>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</si>
  <si>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</si>
  <si>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</si>
  <si>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</si>
  <si>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</si>
  <si>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</si>
  <si>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</si>
  <si>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</si>
  <si>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</si>
  <si>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</si>
  <si>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</si>
  <si>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</si>
  <si>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</si>
  <si>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</si>
  <si>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</si>
  <si>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</si>
  <si>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</si>
  <si>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</si>
  <si>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</si>
  <si>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</si>
  <si>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</si>
  <si>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</si>
  <si>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</si>
  <si>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</si>
  <si>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</si>
  <si>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</si>
  <si>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</si>
  <si>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</si>
  <si>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</si>
  <si>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</si>
  <si>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</si>
  <si>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</si>
  <si>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</si>
  <si>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</si>
  <si>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</si>
  <si>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</si>
  <si>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</si>
  <si>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</si>
  <si>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</si>
  <si>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</si>
  <si>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</si>
  <si>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</si>
  <si>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</si>
  <si>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</si>
  <si>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</si>
  <si>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</si>
  <si>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</si>
  <si>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</si>
  <si>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</si>
  <si>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</si>
  <si>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</si>
  <si>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</si>
  <si>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</si>
  <si>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</si>
  <si>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</si>
  <si>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</si>
  <si>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</si>
  <si>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</si>
  <si>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</si>
  <si>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</si>
  <si>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</si>
  <si>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</si>
  <si>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</si>
  <si>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</si>
  <si>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</si>
  <si>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</si>
  <si>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</si>
  <si>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</si>
  <si>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</si>
  <si>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</si>
  <si>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</si>
  <si>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</si>
  <si>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</si>
  <si>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</si>
  <si>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</si>
  <si>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</si>
  <si>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</si>
  <si>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</si>
  <si>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</si>
  <si>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</si>
  <si>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</si>
  <si>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</si>
  <si>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</si>
  <si>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</si>
  <si>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</si>
  <si>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</si>
  <si>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</si>
  <si>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</si>
  <si>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</si>
  <si>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</si>
  <si>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</si>
  <si>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</si>
  <si>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</si>
  <si>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</si>
  <si>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</si>
  <si>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</si>
  <si>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</si>
  <si>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</si>
  <si>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</si>
  <si>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</si>
  <si>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</si>
  <si>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</si>
  <si>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</si>
  <si>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</si>
  <si>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</si>
  <si>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</si>
  <si>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</si>
  <si>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</si>
  <si>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</si>
  <si>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</si>
  <si>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</si>
  <si>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</si>
  <si>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</si>
  <si>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</si>
  <si>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</si>
  <si>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</si>
  <si>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</si>
  <si>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</si>
  <si>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</si>
  <si>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</si>
  <si>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</si>
  <si>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</si>
  <si>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</si>
  <si>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</si>
  <si>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</si>
  <si>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</si>
  <si>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</si>
  <si>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</si>
  <si>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</si>
  <si>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</si>
  <si>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</si>
  <si>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</si>
  <si>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</si>
  <si>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</si>
  <si>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</si>
  <si>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</si>
  <si>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</si>
  <si>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</si>
  <si>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</si>
  <si>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</si>
  <si>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</si>
  <si>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</si>
  <si>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</si>
  <si>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</si>
  <si>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</si>
  <si>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</si>
  <si>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</si>
  <si>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</si>
  <si>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</si>
  <si>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</si>
  <si>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</si>
  <si>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</si>
  <si>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</si>
  <si>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</si>
  <si>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</si>
  <si>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</si>
  <si>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</si>
  <si>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</si>
  <si>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</si>
  <si>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</si>
  <si>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</si>
  <si>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</si>
  <si>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</si>
  <si>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</si>
  <si>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</si>
  <si>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</si>
  <si>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</si>
  <si>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</si>
  <si>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</si>
  <si>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</si>
  <si>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</si>
  <si>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</si>
  <si>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</si>
  <si>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</si>
  <si>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</si>
  <si>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</si>
  <si>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</si>
  <si>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</si>
  <si>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</si>
  <si>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</si>
  <si>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</si>
  <si>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</si>
  <si>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</si>
  <si>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</si>
  <si>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</si>
  <si>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</si>
  <si>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</si>
  <si>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</si>
  <si>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</si>
  <si>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</si>
  <si>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</si>
  <si>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</si>
  <si>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</si>
  <si>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</si>
  <si>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</si>
  <si>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</si>
  <si>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</si>
  <si>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</si>
  <si>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</si>
  <si>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</si>
  <si>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</si>
  <si>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</si>
  <si>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</si>
  <si>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</si>
  <si>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</si>
  <si>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</si>
  <si>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</si>
  <si>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</si>
  <si>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</si>
  <si>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</si>
  <si>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</si>
  <si>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</si>
  <si>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</si>
  <si>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</si>
  <si>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</si>
  <si>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</si>
  <si>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</si>
  <si>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</si>
  <si>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</si>
  <si>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</si>
  <si>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</si>
  <si>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</si>
  <si>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</si>
  <si>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</si>
  <si>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</si>
  <si>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</si>
  <si>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</si>
  <si>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</si>
  <si>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</si>
  <si>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</si>
  <si>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</si>
  <si>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</si>
  <si>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</si>
  <si>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</si>
  <si>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</si>
  <si>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</si>
  <si>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</si>
  <si>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</si>
  <si>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</si>
  <si>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</si>
  <si>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</si>
  <si>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</si>
  <si>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</si>
  <si>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</si>
  <si>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</si>
  <si>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</si>
  <si>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</si>
  <si>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</si>
  <si>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</si>
  <si>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</si>
  <si>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</si>
  <si>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</si>
  <si>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</si>
  <si>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</si>
  <si>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</si>
  <si>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</si>
  <si>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</si>
  <si>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</si>
  <si>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</si>
  <si>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</si>
  <si>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</si>
  <si>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</si>
  <si>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</si>
  <si>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</si>
  <si>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</si>
  <si>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</si>
  <si>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</si>
  <si>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</si>
  <si>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</si>
  <si>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</si>
  <si>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</si>
  <si>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</si>
  <si>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</si>
  <si>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</si>
  <si>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</si>
  <si>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</si>
  <si>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</si>
  <si>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</si>
  <si>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</si>
  <si>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</si>
  <si>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</si>
  <si>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</si>
  <si>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</si>
  <si>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</si>
  <si>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</si>
  <si>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</si>
  <si>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</si>
  <si>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</si>
  <si>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</si>
  <si>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</si>
  <si>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</si>
  <si>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</si>
  <si>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</si>
  <si>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</si>
  <si>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</si>
  <si>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</si>
  <si>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</si>
  <si>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</si>
  <si>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</si>
  <si>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</si>
  <si>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</si>
  <si>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</si>
  <si>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</si>
  <si>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</si>
  <si>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</si>
  <si>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</si>
  <si>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</si>
  <si>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</si>
  <si>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</si>
  <si>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</si>
  <si>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</si>
  <si>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</si>
  <si>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</si>
  <si>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</si>
  <si>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</si>
  <si>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</si>
  <si>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</si>
  <si>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</si>
  <si>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</si>
  <si>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</si>
  <si>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</si>
  <si>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</si>
  <si>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</si>
  <si>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</si>
  <si>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</si>
  <si>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</si>
  <si>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</si>
  <si>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</si>
  <si>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</si>
  <si>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</si>
  <si>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</si>
  <si>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</si>
  <si>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</si>
  <si>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</si>
  <si>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</si>
  <si>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</si>
  <si>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</si>
  <si>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</si>
  <si>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</si>
  <si>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</si>
  <si>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</si>
  <si>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</si>
  <si>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</si>
  <si>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</si>
  <si>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</si>
  <si>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</si>
  <si>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</si>
  <si>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</si>
  <si>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</si>
  <si>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</si>
  <si>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</si>
  <si>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</si>
  <si>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</si>
  <si>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</si>
  <si>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</si>
  <si>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</si>
  <si>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</si>
  <si>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</si>
  <si>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</si>
  <si>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</si>
  <si>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</si>
  <si>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</si>
  <si>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</si>
  <si>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</si>
  <si>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</si>
  <si>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</si>
  <si>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</si>
  <si>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</si>
  <si>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</si>
  <si>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</si>
  <si>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</si>
  <si>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</si>
  <si>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</si>
  <si>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</si>
  <si>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</si>
  <si>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</si>
  <si>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</si>
  <si>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</si>
  <si>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</si>
  <si>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</si>
  <si>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</si>
  <si>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</si>
  <si>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</si>
  <si>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</si>
  <si>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</si>
  <si>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</si>
  <si>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</si>
  <si>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</si>
  <si>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</si>
  <si>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</si>
  <si>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</si>
  <si>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</si>
  <si>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</si>
  <si>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</si>
  <si>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</si>
  <si>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</si>
  <si>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</si>
  <si>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</si>
  <si>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</si>
  <si>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</si>
  <si>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</si>
  <si>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</si>
  <si>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</si>
  <si>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</si>
  <si>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</si>
  <si>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</si>
  <si>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</si>
  <si>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</si>
  <si>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</si>
  <si>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</si>
  <si>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</si>
  <si>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</si>
  <si>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</si>
  <si>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</si>
  <si>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</si>
  <si>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</si>
  <si>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</si>
  <si>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</si>
  <si>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</si>
  <si>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</si>
  <si>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</si>
  <si>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</si>
  <si>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</si>
  <si>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</si>
  <si>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</si>
  <si>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</si>
  <si>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</si>
  <si>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</si>
  <si>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</si>
  <si>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</si>
  <si>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</si>
  <si>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</si>
  <si>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</si>
  <si>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</si>
  <si>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</si>
  <si>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</si>
  <si>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</si>
  <si>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</si>
  <si>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</si>
  <si>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</si>
  <si>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</si>
  <si>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</si>
  <si>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</si>
  <si>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</si>
  <si>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</si>
  <si>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</si>
  <si>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</si>
  <si>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</si>
  <si>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</si>
  <si>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</si>
  <si>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</si>
  <si>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</si>
  <si>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</si>
  <si>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</si>
  <si>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</si>
  <si>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</si>
  <si>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</si>
  <si>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</si>
  <si>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</si>
  <si>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</si>
  <si>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</si>
  <si>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</si>
  <si>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</si>
  <si>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</si>
  <si>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</si>
  <si>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</si>
  <si>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</si>
  <si>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</si>
  <si>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</si>
  <si>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</si>
  <si>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</si>
  <si>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</si>
  <si>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</si>
  <si>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</si>
  <si>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</si>
  <si>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</si>
  <si>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</si>
  <si>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</si>
  <si>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</si>
  <si>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</si>
  <si>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</si>
  <si>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</si>
  <si>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</si>
  <si>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</si>
  <si>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</si>
  <si>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</si>
  <si>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</si>
  <si>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</si>
  <si>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</si>
  <si>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</si>
  <si>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</si>
  <si>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</si>
  <si>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</si>
  <si>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</si>
  <si>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</si>
  <si>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</si>
  <si>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</si>
  <si>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</si>
  <si>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</si>
  <si>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</si>
  <si>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</si>
  <si>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</si>
  <si>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</si>
  <si>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</si>
  <si>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</si>
  <si>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</si>
  <si>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</si>
  <si>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</si>
  <si>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</si>
  <si>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</si>
  <si>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</si>
  <si>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</si>
  <si>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</si>
  <si>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</si>
  <si>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</si>
  <si>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</si>
  <si>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</si>
  <si>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</si>
  <si>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</si>
  <si>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</si>
  <si>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</si>
  <si>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</si>
  <si>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</si>
  <si>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</si>
  <si>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</si>
  <si>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</si>
  <si>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</si>
  <si>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</si>
  <si>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</si>
  <si>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</si>
  <si>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</si>
  <si>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</si>
  <si>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</si>
  <si>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</si>
  <si>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</si>
  <si>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</si>
  <si>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</si>
  <si>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</si>
  <si>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</si>
  <si>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</si>
  <si>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</si>
  <si>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</si>
  <si>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</si>
  <si>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</si>
  <si>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</si>
  <si>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</si>
  <si>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</si>
  <si>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</si>
  <si>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</si>
  <si>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</si>
  <si>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</si>
  <si>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</si>
  <si>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</si>
  <si>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</si>
  <si>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</si>
  <si>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</si>
  <si>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</si>
  <si>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</si>
  <si>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</si>
  <si>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</si>
  <si>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</si>
  <si>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</si>
  <si>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</si>
  <si>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</si>
  <si>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</si>
  <si>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</si>
  <si>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</si>
  <si>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</si>
  <si>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</si>
  <si>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</si>
  <si>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</si>
  <si>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</si>
  <si>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</si>
  <si>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</si>
  <si>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</si>
  <si>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</si>
  <si>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</si>
  <si>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</si>
  <si>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</si>
  <si>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</si>
  <si>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</si>
  <si>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</si>
  <si>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</si>
  <si>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</si>
  <si>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</si>
  <si>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</si>
  <si>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</si>
  <si>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</si>
  <si>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</si>
  <si>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</si>
  <si>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</si>
  <si>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</si>
  <si>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</si>
  <si>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</si>
  <si>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</si>
  <si>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</si>
  <si>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</si>
  <si>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</si>
  <si>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</si>
  <si>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</si>
  <si>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</si>
  <si>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</si>
  <si>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</si>
  <si>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</si>
  <si>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</si>
  <si>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</si>
  <si>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</si>
  <si>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</si>
  <si>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</si>
  <si>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</si>
  <si>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</si>
  <si>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</si>
  <si>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</si>
  <si>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</si>
  <si>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</si>
  <si>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</si>
  <si>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</si>
  <si>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</si>
  <si>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</si>
  <si>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</si>
  <si>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</si>
  <si>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</si>
  <si>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</si>
  <si>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</si>
  <si>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</si>
  <si>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</si>
  <si>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</si>
  <si>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</si>
  <si>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</si>
  <si>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</si>
  <si>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</si>
  <si>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</si>
  <si>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</si>
  <si>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</si>
  <si>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</si>
  <si>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</si>
  <si>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</si>
  <si>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</si>
  <si>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</si>
  <si>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</si>
  <si>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</si>
  <si>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</si>
  <si>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</si>
  <si>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</si>
  <si>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</si>
  <si>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</si>
  <si>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</si>
  <si>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</si>
  <si>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</si>
  <si>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</si>
  <si>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</si>
  <si>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</si>
  <si>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</si>
  <si>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</si>
  <si>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</si>
  <si>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</si>
  <si>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</si>
  <si>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</si>
  <si>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</si>
  <si>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</si>
  <si>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</si>
  <si>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</si>
  <si>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</si>
  <si>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</si>
  <si>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</si>
  <si>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</si>
  <si>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</si>
  <si>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</si>
  <si>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</si>
  <si>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</si>
  <si>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</si>
  <si>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</si>
  <si>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</si>
  <si>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</si>
  <si>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</si>
  <si>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</si>
  <si>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</si>
  <si>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</si>
  <si>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</si>
  <si>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</si>
  <si>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</si>
  <si>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</si>
  <si>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</si>
  <si>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</si>
  <si>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</si>
  <si>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</si>
  <si>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</si>
  <si>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</si>
  <si>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</si>
  <si>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</si>
  <si>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</si>
  <si>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</si>
  <si>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</si>
  <si>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</si>
  <si>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</si>
  <si>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</si>
  <si>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</si>
  <si>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</si>
  <si>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</si>
  <si>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</si>
  <si>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</si>
  <si>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</si>
  <si>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</si>
  <si>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</si>
  <si>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</si>
  <si>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</si>
  <si>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</si>
  <si>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</si>
  <si>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</si>
  <si>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</si>
  <si>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</si>
  <si>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</si>
  <si>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</si>
  <si>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</si>
  <si>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</si>
  <si>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</si>
  <si>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</si>
  <si>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</si>
  <si>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</si>
  <si>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</si>
  <si>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</si>
  <si>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</si>
  <si>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</si>
  <si>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</si>
  <si>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</si>
  <si>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</si>
  <si>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</si>
  <si>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</si>
  <si>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</si>
  <si>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</si>
  <si>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</si>
  <si>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</si>
  <si>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</si>
  <si>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</si>
  <si>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</si>
  <si>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</si>
  <si>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</si>
  <si>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</si>
  <si>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</si>
  <si>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</si>
  <si>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</si>
  <si>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</si>
  <si>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</si>
  <si>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</si>
  <si>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</si>
  <si>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</si>
  <si>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</si>
  <si>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</si>
  <si>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</si>
  <si>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</si>
  <si>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</si>
  <si>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</si>
  <si>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</si>
  <si>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</si>
  <si>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</si>
  <si>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</si>
  <si>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</si>
  <si>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</si>
  <si>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</si>
  <si>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</si>
  <si>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</si>
  <si>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</si>
  <si>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</si>
  <si>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</si>
  <si>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</si>
  <si>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</si>
  <si>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</si>
  <si>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</si>
  <si>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</si>
  <si>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</si>
  <si>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</si>
  <si>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</si>
  <si>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</si>
  <si>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</si>
  <si>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</si>
  <si>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</si>
  <si>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</si>
  <si>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</si>
  <si>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</si>
  <si>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</si>
  <si>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</si>
  <si>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</si>
  <si>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</si>
  <si>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</si>
  <si>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</si>
  <si>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</si>
  <si>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</si>
  <si>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</si>
  <si>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</si>
  <si>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</si>
  <si>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</si>
  <si>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</si>
  <si>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</si>
  <si>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</si>
  <si>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</si>
  <si>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</si>
  <si>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</si>
  <si>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</si>
  <si>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</si>
  <si>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</si>
  <si>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</si>
  <si>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</si>
  <si>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</si>
  <si>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</si>
  <si>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</si>
  <si>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</si>
  <si>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</si>
  <si>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</si>
  <si>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</si>
  <si>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</si>
  <si>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</si>
  <si>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</si>
  <si>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</si>
  <si>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</si>
  <si>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</si>
  <si>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</si>
  <si>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</si>
  <si>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</si>
  <si>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</si>
  <si>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</si>
  <si>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</si>
  <si>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</si>
  <si>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</si>
  <si>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</si>
  <si>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</si>
  <si>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</si>
  <si>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</si>
  <si>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</si>
  <si>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</si>
  <si>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</si>
  <si>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</si>
  <si>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</si>
  <si>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</si>
  <si>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</si>
  <si>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</si>
  <si>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</si>
  <si>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</si>
  <si>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</si>
  <si>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</si>
  <si>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</si>
  <si>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</si>
  <si>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</si>
  <si>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</si>
  <si>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</si>
  <si>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</si>
  <si>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</si>
  <si>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</si>
  <si>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</si>
  <si>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</si>
  <si>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</si>
  <si>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</si>
  <si>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</si>
  <si>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</si>
  <si>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</si>
  <si>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</si>
  <si>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</si>
  <si>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</si>
  <si>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</si>
  <si>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</si>
  <si>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</si>
  <si>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</si>
  <si>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</si>
  <si>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</si>
  <si>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</si>
  <si>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</si>
  <si>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</si>
  <si>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</si>
  <si>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</si>
  <si>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</si>
  <si>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</si>
  <si>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</si>
  <si>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</si>
  <si>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</si>
  <si>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</si>
  <si>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</si>
  <si>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</si>
  <si>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</si>
  <si>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</si>
  <si>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</si>
  <si>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</si>
  <si>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</si>
  <si>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</si>
  <si>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</si>
  <si>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</si>
  <si>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</si>
  <si>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</si>
  <si>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</si>
  <si>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</si>
  <si>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</si>
  <si>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</si>
  <si>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</si>
  <si>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</si>
  <si>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</si>
  <si>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</si>
  <si>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</si>
  <si>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</si>
  <si>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</si>
  <si>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</si>
  <si>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</si>
  <si>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</si>
  <si>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</si>
  <si>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</si>
  <si>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</si>
  <si>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</si>
  <si>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</si>
  <si>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</si>
  <si>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</si>
  <si>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</si>
  <si>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</si>
  <si>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</si>
  <si>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</si>
  <si>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</si>
  <si>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</si>
  <si>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</si>
  <si>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</si>
  <si>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</si>
  <si>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</si>
  <si>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</si>
  <si>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</si>
  <si>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</si>
  <si>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</si>
  <si>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</si>
  <si>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</si>
  <si>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</si>
  <si>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</si>
  <si>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</si>
  <si>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</si>
  <si>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</si>
  <si>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</si>
  <si>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</si>
  <si>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</si>
  <si>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</si>
  <si>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</si>
  <si>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</si>
  <si>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</si>
  <si>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</si>
  <si>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</si>
  <si>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</si>
  <si>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</si>
  <si>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</si>
  <si>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</si>
  <si>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</si>
  <si>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</si>
  <si>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</si>
  <si>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</si>
  <si>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</si>
  <si>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</si>
  <si>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</si>
  <si>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</si>
  <si>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</si>
  <si>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</si>
  <si>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</si>
  <si>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</si>
  <si>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</si>
  <si>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</si>
  <si>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</si>
  <si>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</si>
  <si>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</si>
  <si>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</si>
  <si>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</si>
  <si>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</si>
  <si>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</si>
  <si>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</si>
  <si>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</si>
  <si>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</si>
  <si>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</si>
  <si>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</si>
  <si>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</si>
  <si>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</si>
  <si>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</si>
  <si>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</si>
  <si>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</si>
  <si>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</si>
  <si>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</si>
  <si>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</si>
  <si>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</si>
  <si>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</si>
  <si>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</si>
  <si>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</si>
  <si>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</si>
  <si>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</si>
  <si>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</si>
  <si>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</si>
  <si>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</si>
  <si>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</si>
  <si>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</si>
  <si>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</si>
  <si>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</si>
  <si>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</si>
  <si>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</si>
  <si>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</si>
  <si>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</si>
  <si>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</si>
  <si>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</si>
  <si>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</si>
  <si>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</si>
  <si>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</si>
  <si>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</si>
  <si>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</si>
  <si>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</si>
  <si>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</si>
  <si>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</si>
  <si>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</si>
  <si>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</si>
  <si>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</si>
  <si>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</si>
  <si>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</si>
  <si>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</si>
  <si>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</si>
  <si>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</si>
  <si>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</si>
  <si>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</si>
  <si>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</si>
  <si>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</si>
  <si>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</si>
  <si>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</si>
  <si>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</si>
  <si>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</si>
  <si>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</si>
  <si>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</si>
  <si>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</si>
  <si>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</si>
  <si>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</si>
  <si>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</si>
  <si>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</si>
  <si>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</si>
  <si>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</si>
  <si>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</si>
  <si>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</si>
  <si>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</si>
  <si>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</si>
  <si>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</si>
  <si>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</si>
  <si>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</si>
  <si>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</si>
  <si>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</si>
  <si>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</si>
  <si>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</si>
  <si>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</si>
  <si>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</si>
  <si>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</si>
  <si>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</si>
  <si>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</si>
  <si>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</si>
  <si>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</si>
  <si>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</si>
  <si>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</si>
  <si>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</si>
  <si>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</si>
  <si>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</si>
  <si>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</si>
  <si>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</si>
  <si>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</si>
  <si>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</si>
  <si>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</si>
  <si>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</si>
  <si>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</si>
  <si>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</si>
  <si>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</si>
  <si>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</si>
  <si>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</si>
  <si>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</si>
  <si>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</si>
  <si>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</si>
  <si>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</si>
  <si>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</si>
  <si>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</si>
  <si>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</si>
  <si>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</si>
  <si>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</si>
  <si>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</si>
  <si>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</si>
  <si>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</si>
  <si>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</si>
  <si>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</si>
  <si>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</si>
  <si>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</si>
  <si>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</si>
  <si>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</si>
  <si>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</si>
  <si>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</si>
  <si>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</si>
  <si>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</si>
  <si>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</si>
  <si>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</si>
  <si>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</si>
  <si>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</si>
  <si>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</si>
  <si>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</si>
  <si>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</si>
  <si>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</si>
  <si>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</si>
  <si>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</si>
  <si>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</si>
  <si>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</si>
  <si>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</si>
  <si>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</si>
  <si>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</si>
  <si>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</si>
  <si>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</si>
  <si>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</si>
  <si>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</si>
  <si>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</si>
  <si>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</si>
  <si>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</si>
  <si>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</si>
  <si>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</si>
  <si>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</si>
  <si>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</si>
  <si>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</si>
  <si>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</si>
  <si>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</si>
  <si>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</si>
  <si>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</si>
  <si>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</si>
  <si>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</si>
  <si>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</si>
  <si>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</si>
  <si>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</si>
  <si>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</si>
  <si>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</si>
  <si>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</si>
  <si>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</si>
  <si>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</si>
  <si>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</si>
  <si>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</si>
  <si>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</si>
  <si>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</si>
  <si>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</si>
  <si>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</si>
  <si>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</si>
  <si>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</si>
  <si>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</si>
  <si>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</si>
  <si>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</si>
  <si>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</si>
  <si>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</si>
  <si>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</si>
  <si>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</si>
  <si>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</si>
  <si>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</si>
  <si>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</si>
  <si>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</si>
  <si>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</si>
  <si>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</si>
  <si>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</si>
  <si>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</si>
  <si>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</si>
  <si>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</si>
  <si>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</si>
  <si>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</si>
  <si>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</si>
  <si>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</si>
  <si>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</si>
  <si>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</si>
  <si>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</si>
  <si>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</si>
  <si>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</si>
  <si>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</si>
  <si>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</si>
  <si>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</si>
  <si>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</si>
  <si>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</si>
  <si>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</si>
  <si>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</si>
  <si>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</si>
  <si>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</si>
  <si>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</si>
  <si>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</si>
  <si>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</si>
  <si>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</si>
  <si>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</si>
  <si>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</si>
  <si>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</si>
  <si>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</si>
  <si>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</si>
  <si>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</si>
  <si>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</si>
  <si>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</si>
  <si>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</si>
  <si>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</si>
  <si>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</si>
  <si>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</si>
  <si>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</si>
  <si>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</si>
  <si>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</si>
  <si>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</si>
  <si>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</si>
  <si>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</si>
  <si>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</si>
  <si>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</si>
  <si>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</si>
  <si>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</si>
  <si>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</si>
  <si>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</si>
  <si>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</si>
  <si>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</si>
  <si>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</si>
  <si>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</si>
  <si>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</si>
  <si>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</si>
  <si>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</si>
  <si>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</si>
  <si>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</si>
  <si>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</si>
  <si>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</si>
  <si>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</si>
  <si>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</si>
  <si>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</si>
  <si>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</si>
  <si>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</si>
  <si>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</si>
  <si>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</si>
  <si>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</si>
  <si>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</si>
  <si>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</si>
  <si>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</si>
  <si>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</si>
  <si>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</si>
  <si>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</si>
  <si>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</si>
  <si>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</si>
  <si>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</si>
  <si>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</si>
  <si>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</si>
  <si>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</si>
  <si>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</si>
  <si>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</si>
  <si>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</si>
  <si>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</si>
  <si>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</si>
  <si>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</si>
  <si>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</si>
  <si>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</si>
  <si>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</si>
  <si>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</si>
  <si>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</si>
  <si>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</si>
  <si>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</si>
  <si>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</si>
  <si>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</si>
  <si>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</si>
  <si>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</si>
  <si>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</si>
  <si>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</si>
  <si>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</si>
  <si>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</si>
  <si>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</si>
  <si>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</si>
  <si>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</si>
  <si>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</si>
  <si>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</si>
  <si>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</si>
  <si>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</si>
  <si>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</si>
  <si>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</si>
  <si>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</si>
  <si>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</si>
  <si>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</si>
  <si>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</si>
  <si>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</si>
  <si>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</si>
  <si>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</si>
  <si>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</si>
  <si>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</si>
  <si>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</si>
  <si>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</si>
  <si>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</si>
  <si>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</si>
  <si>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</si>
  <si>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</si>
  <si>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</si>
  <si>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</si>
  <si>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</si>
  <si>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</si>
  <si>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</si>
  <si>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</si>
  <si>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</si>
  <si>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</si>
  <si>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</si>
  <si>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</si>
  <si>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</si>
  <si>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</si>
  <si>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</si>
  <si>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</si>
  <si>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</si>
  <si>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</si>
  <si>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</si>
  <si>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</si>
  <si>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</si>
  <si>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</si>
  <si>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</si>
  <si>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</si>
  <si>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</si>
  <si>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</si>
  <si>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</si>
  <si>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</si>
  <si>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</si>
  <si>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</si>
  <si>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</si>
  <si>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</si>
  <si>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</si>
  <si>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</si>
  <si>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</si>
  <si>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</si>
  <si>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</si>
  <si>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</si>
  <si>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</si>
  <si>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</si>
  <si>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</si>
  <si>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</si>
  <si>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</si>
  <si>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</si>
  <si>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</si>
  <si>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</si>
  <si>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</si>
  <si>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</si>
  <si>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</si>
  <si>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</si>
  <si>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</si>
  <si>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</si>
  <si>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</si>
  <si>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</si>
  <si>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</si>
  <si>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</si>
  <si>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</si>
  <si>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</si>
  <si>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</si>
  <si>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</si>
  <si>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</si>
  <si>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</si>
  <si>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</si>
  <si>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</si>
  <si>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</si>
  <si>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</si>
  <si>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</si>
  <si>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</si>
  <si>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</si>
  <si>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</si>
  <si>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</si>
  <si>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</si>
  <si>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</si>
  <si>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</si>
  <si>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</si>
  <si>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</si>
  <si>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</si>
  <si>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</si>
  <si>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</si>
  <si>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</si>
  <si>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</si>
  <si>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</si>
  <si>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</si>
  <si>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</si>
  <si>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</si>
  <si>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</si>
  <si>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</si>
  <si>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</si>
  <si>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</si>
  <si>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</si>
  <si>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</si>
  <si>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</si>
  <si>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</si>
  <si>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</si>
  <si>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</si>
  <si>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</si>
  <si>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</si>
  <si>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</si>
  <si>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</si>
  <si>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</si>
  <si>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</si>
  <si>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</si>
  <si>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</si>
  <si>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</si>
  <si>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</si>
  <si>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</si>
  <si>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</si>
  <si>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</si>
  <si>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</si>
  <si>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</si>
  <si>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</si>
  <si>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</si>
  <si>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</si>
  <si>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</si>
  <si>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</si>
  <si>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</si>
  <si>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</si>
  <si>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</si>
  <si>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</si>
  <si>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</si>
  <si>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</si>
  <si>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</si>
  <si>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</si>
  <si>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</si>
  <si>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</si>
  <si>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</si>
  <si>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</si>
  <si>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</si>
  <si>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</si>
  <si>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</si>
  <si>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</si>
  <si>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</si>
  <si>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</si>
  <si>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</si>
  <si>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</si>
  <si>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</si>
  <si>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</si>
  <si>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</si>
  <si>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</si>
  <si>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</si>
  <si>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</si>
  <si>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</si>
  <si>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</si>
  <si>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</si>
  <si>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</si>
  <si>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</si>
  <si>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</si>
  <si>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</si>
  <si>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</si>
  <si>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</si>
  <si>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</si>
  <si>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</si>
  <si>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</si>
  <si>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</si>
  <si>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</si>
  <si>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</si>
  <si>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</si>
  <si>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</si>
  <si>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</si>
  <si>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</si>
  <si>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</si>
  <si>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</si>
  <si>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</si>
  <si>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</si>
  <si>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</si>
  <si>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</si>
  <si>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</si>
  <si>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</si>
  <si>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</si>
  <si>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</si>
  <si>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</si>
  <si>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</si>
  <si>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</si>
  <si>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</si>
  <si>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</si>
  <si>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</si>
  <si>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</si>
  <si>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</si>
  <si>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</si>
  <si>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</si>
  <si>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</si>
  <si>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</si>
  <si>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</si>
  <si>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</si>
  <si>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</si>
  <si>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</si>
  <si>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</si>
  <si>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</si>
  <si>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</si>
  <si>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</si>
  <si>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</si>
  <si>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</si>
  <si>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</si>
  <si>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</si>
  <si>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</si>
  <si>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</si>
  <si>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</si>
  <si>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</si>
  <si>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</si>
  <si>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</si>
  <si>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</si>
  <si>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</si>
  <si>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</si>
  <si>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</si>
  <si>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</si>
  <si>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</si>
  <si>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</si>
  <si>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</si>
  <si>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</si>
  <si>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</si>
  <si>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</si>
  <si>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</si>
  <si>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</si>
  <si>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</si>
  <si>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</si>
  <si>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</si>
  <si>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</si>
  <si>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</si>
  <si>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</si>
  <si>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</si>
  <si>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</si>
  <si>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</si>
  <si>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</si>
  <si>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</si>
  <si>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</si>
  <si>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</si>
  <si>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</si>
  <si>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</si>
  <si>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</si>
  <si>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</si>
  <si>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</si>
  <si>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</si>
  <si>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</si>
  <si>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</si>
  <si>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</si>
  <si>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</si>
  <si>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</si>
  <si>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</si>
  <si>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</si>
  <si>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</si>
  <si>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</si>
  <si>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</si>
  <si>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</si>
  <si>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</si>
  <si>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</si>
  <si>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</si>
  <si>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</si>
  <si>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</si>
  <si>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</si>
  <si>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</si>
  <si>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</si>
  <si>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</si>
  <si>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</si>
  <si>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</si>
  <si>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</si>
  <si>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</si>
  <si>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</si>
  <si>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</si>
  <si>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</si>
  <si>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</si>
  <si>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</si>
  <si>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</si>
  <si>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</si>
  <si>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</si>
  <si>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</si>
  <si>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</si>
  <si>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</si>
  <si>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</si>
  <si>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</si>
  <si>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</si>
  <si>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</si>
  <si>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</si>
  <si>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</si>
  <si>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</si>
  <si>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</si>
  <si>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</si>
  <si>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</si>
  <si>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</si>
  <si>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</si>
  <si>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</si>
  <si>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</si>
  <si>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</si>
  <si>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</si>
  <si>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</si>
  <si>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</si>
  <si>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</si>
  <si>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</si>
  <si>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</si>
  <si>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</si>
  <si>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</si>
  <si>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</si>
  <si>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</si>
  <si>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</si>
  <si>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</si>
  <si>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</si>
  <si>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</si>
  <si>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</si>
  <si>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</si>
  <si>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</si>
  <si>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</si>
  <si>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</si>
  <si>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</si>
  <si>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</si>
  <si>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</si>
  <si>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</si>
  <si>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</si>
  <si>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</si>
  <si>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</si>
  <si>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</si>
  <si>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</si>
  <si>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</si>
  <si>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</si>
  <si>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</si>
  <si>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</si>
  <si>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</si>
  <si>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</si>
  <si>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</si>
  <si>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</si>
  <si>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</si>
  <si>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</si>
  <si>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</si>
  <si>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</si>
  <si>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</si>
  <si>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</si>
  <si>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</si>
  <si>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</si>
  <si>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</si>
  <si>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</si>
  <si>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</si>
  <si>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</si>
  <si>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</si>
  <si>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</si>
  <si>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</si>
  <si>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</si>
  <si>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</si>
  <si>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</si>
  <si>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</si>
  <si>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</si>
  <si>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</si>
  <si>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</si>
  <si>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</si>
  <si>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</si>
  <si>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</si>
  <si>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</si>
  <si>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</si>
  <si>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</si>
  <si>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</si>
  <si>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</si>
  <si>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</si>
  <si>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</si>
  <si>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</si>
  <si>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</si>
  <si>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</si>
  <si>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</si>
  <si>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</si>
  <si>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</si>
  <si>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</si>
  <si>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</si>
  <si>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</si>
  <si>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</si>
  <si>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</si>
  <si>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</si>
  <si>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</si>
  <si>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</si>
  <si>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</si>
  <si>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</si>
  <si>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</si>
  <si>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</si>
  <si>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</si>
  <si>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</si>
  <si>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</si>
  <si>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</si>
  <si>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</si>
  <si>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</si>
  <si>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</si>
  <si>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</si>
  <si>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</si>
  <si>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</si>
  <si>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</si>
  <si>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</si>
  <si>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</si>
  <si>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</si>
  <si>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</si>
  <si>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</si>
  <si>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</si>
  <si>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</si>
  <si>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</si>
  <si>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</si>
  <si>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</si>
  <si>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</si>
  <si>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</si>
  <si>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</si>
  <si>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</si>
  <si>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</si>
  <si>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</si>
  <si>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</si>
  <si>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</si>
  <si>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</si>
  <si>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</si>
  <si>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</si>
  <si>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</si>
  <si>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</si>
  <si>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</si>
  <si>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</si>
  <si>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</si>
  <si>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</si>
  <si>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</si>
  <si>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</si>
  <si>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</si>
  <si>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</si>
  <si>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</si>
  <si>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</si>
  <si>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</si>
  <si>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</si>
  <si>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</si>
  <si>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</si>
  <si>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</si>
  <si>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</si>
  <si>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</si>
  <si>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</si>
  <si>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</si>
  <si>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</si>
  <si>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</si>
  <si>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</si>
  <si>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</si>
  <si>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</si>
  <si>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</si>
  <si>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</si>
  <si>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</si>
  <si>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</si>
  <si>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</si>
  <si>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</si>
  <si>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</si>
  <si>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</si>
  <si>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</si>
  <si>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</si>
  <si>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</si>
  <si>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</si>
  <si>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</si>
  <si>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</si>
  <si>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</si>
  <si>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</si>
  <si>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</si>
  <si>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</si>
  <si>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</si>
  <si>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</si>
  <si>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</si>
  <si>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</si>
  <si>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</si>
  <si>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</si>
  <si>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</si>
  <si>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</si>
  <si>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</si>
  <si>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</si>
  <si>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</si>
  <si>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</si>
  <si>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</si>
  <si>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</si>
  <si>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</si>
  <si>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</si>
  <si>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</si>
  <si>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</si>
  <si>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</si>
  <si>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</si>
  <si>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</si>
  <si>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</si>
  <si>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</si>
  <si>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</si>
  <si>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</si>
  <si>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</si>
  <si>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</si>
  <si>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</si>
  <si>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</si>
  <si>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</si>
  <si>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</si>
  <si>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</si>
  <si>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</si>
  <si>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</si>
  <si>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</si>
  <si>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</si>
  <si>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</si>
  <si>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</si>
  <si>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</si>
  <si>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</si>
  <si>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</si>
  <si>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</si>
  <si>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</si>
  <si>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</si>
  <si>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</si>
  <si>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</si>
  <si>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</si>
  <si>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</si>
  <si>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</si>
  <si>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</si>
  <si>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</si>
  <si>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</si>
  <si>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</si>
  <si>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</si>
  <si>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</si>
  <si>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</si>
  <si>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</si>
  <si>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</si>
  <si>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</si>
  <si>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</si>
  <si>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</si>
  <si>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</si>
  <si>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</si>
  <si>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</si>
  <si>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</si>
  <si>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</si>
  <si>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</si>
  <si>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</si>
  <si>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</si>
  <si>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</si>
  <si>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</si>
  <si>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</si>
  <si>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</si>
  <si>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</si>
  <si>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</si>
  <si>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</si>
  <si>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</si>
  <si>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</si>
  <si>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</si>
  <si>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</si>
  <si>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</si>
  <si>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</si>
  <si>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</si>
  <si>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</si>
  <si>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</si>
  <si>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</si>
  <si>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</si>
  <si>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</si>
  <si>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</si>
  <si>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</si>
  <si>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</si>
  <si>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</si>
  <si>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</si>
  <si>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</si>
  <si>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</si>
  <si>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</si>
  <si>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</si>
  <si>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</si>
  <si>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</si>
  <si>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</si>
  <si>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</si>
  <si>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</si>
  <si>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</si>
  <si>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</si>
  <si>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</si>
  <si>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</si>
  <si>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</si>
  <si>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</si>
  <si>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</si>
  <si>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</si>
  <si>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</si>
  <si>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</si>
  <si>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</si>
  <si>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</si>
  <si>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</si>
  <si>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</si>
  <si>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</si>
  <si>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</si>
  <si>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</si>
  <si>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</si>
  <si>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</si>
  <si>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</si>
  <si>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</si>
  <si>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</si>
  <si>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</si>
  <si>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</si>
  <si>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</si>
  <si>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</si>
  <si>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</si>
  <si>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</si>
  <si>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</si>
  <si>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</si>
  <si>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</si>
  <si>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</si>
  <si>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</si>
  <si>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</si>
  <si>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</si>
  <si>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</si>
  <si>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</si>
  <si>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</si>
  <si>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</si>
  <si>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</si>
  <si>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</si>
  <si>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</si>
  <si>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</si>
  <si>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</si>
  <si>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</si>
  <si>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</si>
  <si>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</si>
  <si>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</si>
  <si>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</si>
  <si>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</si>
  <si>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</si>
  <si>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</si>
  <si>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</si>
  <si>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</si>
  <si>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</si>
  <si>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</si>
  <si>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</si>
  <si>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</si>
  <si>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</si>
  <si>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</si>
  <si>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</si>
  <si>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</si>
  <si>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</si>
  <si>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</si>
  <si>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</si>
  <si>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</si>
  <si>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</si>
  <si>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</si>
  <si>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</si>
  <si>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</si>
  <si>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</si>
  <si>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</si>
  <si>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</si>
  <si>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</si>
  <si>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</si>
  <si>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</si>
  <si>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</si>
  <si>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</si>
  <si>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</si>
  <si>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</si>
  <si>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</si>
  <si>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</si>
  <si>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</si>
  <si>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</si>
  <si>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</si>
  <si>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</si>
  <si>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</si>
  <si>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</si>
  <si>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</si>
  <si>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</si>
  <si>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</si>
  <si>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</si>
  <si>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</si>
  <si>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</si>
  <si>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</si>
  <si>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</si>
  <si>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</si>
  <si>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</si>
  <si>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</si>
  <si>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</si>
  <si>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</si>
  <si>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</si>
  <si>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</si>
  <si>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</si>
  <si>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</si>
  <si>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</si>
  <si>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</si>
  <si>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</si>
  <si>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</si>
  <si>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</si>
  <si>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</si>
  <si>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</si>
  <si>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</si>
  <si>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</si>
  <si>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</si>
  <si>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</si>
  <si>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</si>
  <si>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</si>
  <si>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</si>
  <si>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</si>
  <si>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</si>
  <si>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</si>
  <si>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</si>
  <si>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</si>
  <si>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</si>
  <si>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</si>
  <si>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</si>
  <si>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</si>
  <si>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</si>
  <si>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</si>
  <si>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</si>
  <si>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</si>
  <si>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</si>
  <si>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</si>
  <si>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</si>
  <si>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</si>
  <si>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</si>
  <si>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</si>
  <si>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</si>
  <si>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</si>
  <si>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</si>
  <si>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</si>
  <si>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</si>
  <si>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</si>
  <si>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</si>
  <si>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</si>
  <si>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</si>
  <si>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</si>
  <si>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</si>
  <si>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</si>
  <si>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</si>
  <si>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</si>
  <si>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</si>
  <si>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</si>
  <si>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</si>
  <si>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</si>
  <si>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</si>
  <si>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</si>
  <si>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</si>
  <si>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</si>
  <si>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</si>
  <si>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</si>
  <si>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</si>
  <si>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</si>
  <si>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</si>
  <si>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</si>
  <si>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</si>
  <si>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</si>
  <si>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</si>
  <si>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</si>
  <si>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</si>
  <si>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</si>
  <si>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</si>
  <si>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</si>
  <si>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</si>
  <si>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</si>
  <si>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</si>
  <si>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</si>
  <si>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</si>
  <si>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</si>
  <si>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</si>
  <si>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</si>
  <si>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</si>
  <si>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</si>
  <si>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</si>
  <si>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</si>
  <si>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</si>
  <si>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</si>
  <si>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</si>
  <si>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</si>
  <si>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</si>
  <si>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</si>
  <si>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</si>
  <si>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</si>
  <si>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</si>
  <si>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</si>
  <si>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</si>
  <si>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</si>
  <si>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</si>
  <si>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</si>
  <si>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</si>
  <si>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</si>
  <si>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</si>
  <si>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</si>
  <si>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</si>
  <si>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</si>
  <si>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</si>
  <si>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</si>
  <si>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</si>
  <si>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</si>
  <si>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</si>
  <si>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</si>
  <si>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</si>
  <si>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</si>
  <si>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</si>
  <si>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</si>
  <si>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</si>
  <si>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</si>
  <si>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</si>
  <si>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</si>
  <si>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</si>
  <si>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</si>
  <si>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</si>
  <si>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</si>
  <si>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</si>
  <si>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</si>
  <si>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</si>
  <si>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</si>
  <si>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</si>
  <si>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</si>
  <si>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</si>
  <si>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</si>
  <si>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</si>
  <si>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</si>
  <si>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</si>
  <si>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</si>
  <si>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</si>
  <si>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</si>
  <si>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</si>
  <si>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</si>
  <si>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</si>
  <si>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</si>
  <si>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</si>
  <si>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</si>
  <si>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</si>
  <si>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</si>
  <si>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</si>
  <si>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</si>
  <si>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</si>
  <si>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</si>
  <si>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</si>
  <si>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</si>
  <si>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</si>
  <si>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</si>
  <si>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</si>
  <si>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</si>
  <si>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</si>
  <si>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</si>
  <si>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</si>
  <si>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</si>
  <si>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</si>
  <si>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</si>
  <si>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</si>
  <si>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</si>
  <si>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</si>
  <si>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</si>
  <si>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</si>
  <si>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</si>
  <si>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</si>
  <si>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</si>
  <si>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</si>
  <si>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</si>
  <si>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</si>
  <si>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</si>
  <si>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</si>
  <si>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</si>
  <si>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</si>
  <si>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</si>
  <si>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</si>
  <si>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</si>
  <si>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</si>
  <si>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</si>
  <si>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</si>
  <si>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</si>
  <si>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</si>
  <si>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</si>
  <si>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</si>
  <si>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</si>
  <si>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</si>
  <si>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</si>
  <si>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</si>
  <si>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</si>
  <si>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</si>
  <si>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</si>
  <si>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</si>
  <si>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</si>
  <si>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</si>
  <si>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</si>
  <si>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</si>
  <si>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</si>
  <si>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</si>
  <si>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</si>
  <si>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</si>
  <si>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</si>
  <si>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</si>
  <si>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</si>
  <si>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</si>
  <si>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</si>
  <si>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</si>
  <si>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</si>
  <si>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</si>
  <si>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</si>
  <si>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</si>
  <si>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</si>
  <si>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</si>
  <si>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</si>
  <si>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</si>
  <si>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</si>
  <si>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</si>
  <si>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</si>
  <si>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</si>
  <si>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</si>
  <si>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</si>
  <si>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</si>
  <si>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</si>
  <si>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</si>
  <si>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</si>
  <si>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</si>
  <si>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</si>
  <si>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</si>
  <si>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</si>
  <si>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</si>
  <si>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</si>
  <si>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</si>
  <si>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</si>
  <si>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</si>
  <si>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</si>
  <si>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</si>
  <si>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</si>
  <si>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</si>
  <si>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</si>
  <si>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</si>
  <si>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</si>
  <si>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</si>
  <si>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</si>
  <si>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</si>
  <si>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</si>
  <si>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</si>
  <si>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</si>
  <si>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</si>
  <si>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</si>
  <si>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</si>
  <si>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</si>
  <si>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</si>
  <si>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</si>
  <si>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</si>
  <si>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</si>
  <si>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</si>
  <si>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</si>
  <si>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</si>
  <si>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</si>
  <si>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</si>
  <si>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</si>
  <si>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</si>
  <si>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</si>
  <si>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</si>
  <si>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</si>
  <si>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</si>
  <si>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</si>
  <si>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</si>
  <si>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</si>
  <si>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</si>
  <si>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</si>
  <si>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</si>
  <si>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</si>
  <si>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</si>
  <si>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</si>
  <si>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</si>
  <si>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</si>
  <si>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</si>
  <si>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</si>
  <si>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</si>
  <si>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</si>
  <si>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</si>
  <si>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</si>
  <si>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</si>
  <si>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</si>
  <si>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</si>
  <si>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</si>
  <si>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</si>
  <si>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</si>
  <si>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</si>
  <si>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</si>
  <si>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</si>
  <si>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</si>
  <si>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</si>
  <si>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</si>
  <si>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</si>
  <si>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</si>
  <si>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</si>
  <si>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</si>
  <si>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</si>
  <si>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</si>
  <si>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</si>
  <si>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</si>
  <si>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</si>
  <si>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</si>
  <si>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</si>
  <si>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</si>
  <si>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</si>
  <si>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</si>
  <si>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</si>
  <si>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</si>
  <si>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</si>
  <si>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</si>
  <si>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</si>
  <si>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</si>
  <si>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</si>
  <si>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</si>
  <si>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</si>
  <si>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</si>
  <si>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</si>
  <si>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</si>
  <si>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</si>
  <si>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</si>
  <si>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</si>
  <si>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</si>
  <si>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</si>
  <si>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</si>
  <si>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</si>
  <si>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</si>
  <si>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</si>
  <si>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</si>
  <si>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</si>
  <si>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</si>
  <si>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</si>
  <si>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</si>
  <si>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</si>
  <si>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</si>
  <si>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</si>
  <si>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</si>
  <si>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</si>
  <si>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</si>
  <si>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</si>
  <si>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</si>
  <si>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</si>
  <si>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</si>
  <si>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</si>
  <si>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</si>
  <si>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</si>
  <si>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</si>
  <si>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</si>
  <si>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</si>
  <si>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</si>
  <si>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</si>
  <si>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</si>
  <si>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</si>
  <si>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</si>
  <si>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</si>
  <si>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</si>
  <si>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</si>
  <si>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</si>
  <si>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</si>
  <si>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</si>
  <si>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</si>
  <si>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</si>
  <si>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</si>
  <si>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</si>
  <si>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</si>
  <si>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</si>
  <si>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</si>
  <si>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</si>
  <si>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</si>
  <si>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</si>
  <si>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</si>
  <si>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</si>
  <si>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</si>
  <si>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</si>
  <si>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</si>
  <si>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</si>
  <si>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</si>
  <si>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</si>
  <si>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</si>
  <si>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</si>
  <si>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</si>
  <si>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</si>
  <si>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</si>
  <si>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</si>
  <si>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</si>
  <si>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</si>
  <si>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</si>
  <si>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</si>
  <si>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</si>
  <si>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</si>
  <si>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</si>
  <si>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</si>
  <si>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</si>
  <si>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</si>
  <si>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</si>
  <si>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</si>
  <si>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</si>
  <si>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</si>
  <si>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</si>
  <si>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</si>
  <si>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</si>
  <si>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</si>
  <si>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</si>
  <si>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</si>
  <si>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</si>
  <si>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</si>
  <si>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</si>
  <si>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</si>
  <si>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</si>
  <si>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</si>
  <si>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</si>
  <si>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</si>
  <si>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</si>
  <si>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</si>
  <si>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</si>
  <si>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</si>
  <si>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</si>
  <si>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</si>
  <si>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</si>
  <si>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</si>
  <si>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</si>
  <si>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</si>
  <si>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</si>
  <si>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</si>
  <si>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</si>
  <si>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</si>
  <si>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</si>
  <si>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</si>
  <si>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</si>
  <si>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</si>
  <si>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</si>
  <si>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</si>
  <si>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</si>
  <si>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</si>
  <si>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</si>
  <si>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</si>
  <si>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</si>
  <si>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</si>
  <si>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</si>
  <si>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</si>
  <si>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</si>
  <si>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</si>
  <si>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</si>
  <si>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</si>
  <si>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</si>
  <si>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</si>
  <si>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</si>
  <si>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</si>
  <si>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</si>
  <si>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</si>
  <si>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</si>
  <si>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</si>
  <si>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</si>
  <si>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</si>
  <si>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</si>
  <si>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</si>
  <si>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</si>
  <si>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</si>
  <si>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</si>
  <si>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</si>
  <si>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</si>
  <si>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</si>
  <si>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</si>
  <si>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</si>
  <si>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</si>
  <si>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</si>
  <si>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</si>
  <si>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</si>
  <si>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</si>
  <si>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</si>
  <si>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</si>
  <si>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</si>
  <si>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</si>
  <si>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</si>
  <si>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</si>
  <si>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</si>
  <si>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</si>
  <si>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</si>
  <si>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</si>
  <si>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</si>
  <si>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</si>
  <si>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</si>
  <si>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</si>
  <si>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</si>
  <si>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</si>
  <si>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</si>
  <si>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</si>
  <si>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</si>
  <si>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</si>
  <si>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</si>
  <si>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</si>
  <si>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</si>
  <si>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</si>
  <si>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</si>
  <si>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</si>
  <si>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</si>
  <si>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</si>
  <si>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</si>
  <si>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</si>
  <si>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</si>
  <si>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</si>
  <si>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</si>
  <si>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</si>
  <si>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</si>
  <si>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</si>
  <si>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</si>
  <si>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</si>
  <si>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</si>
  <si>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</si>
  <si>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</si>
  <si>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</si>
  <si>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</si>
  <si>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</si>
  <si>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</si>
  <si>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</si>
  <si>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</si>
  <si>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</si>
  <si>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</si>
  <si>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</si>
  <si>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</si>
  <si>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</si>
  <si>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</si>
  <si>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</si>
  <si>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</si>
  <si>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</si>
  <si>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</si>
  <si>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</si>
  <si>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</si>
  <si>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</si>
  <si>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</si>
  <si>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</si>
  <si>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</si>
  <si>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</si>
  <si>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</si>
  <si>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</si>
  <si>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</si>
  <si>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</si>
  <si>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</si>
  <si>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</si>
  <si>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</si>
  <si>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</si>
  <si>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</si>
  <si>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</si>
  <si>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</si>
  <si>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</si>
  <si>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</si>
  <si>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</si>
  <si>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</si>
  <si>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</si>
  <si>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</si>
  <si>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</si>
  <si>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</si>
  <si>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</si>
  <si>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</si>
  <si>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</si>
  <si>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</si>
  <si>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</si>
  <si>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</si>
  <si>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</si>
  <si>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</si>
  <si>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</si>
  <si>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</si>
  <si>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</si>
  <si>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</si>
  <si>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</si>
  <si>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</si>
  <si>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</si>
  <si>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</si>
  <si>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</si>
  <si>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</si>
  <si>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</si>
  <si>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</si>
  <si>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</si>
  <si>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</si>
  <si>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</si>
  <si>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</si>
  <si>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</si>
  <si>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</si>
  <si>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</si>
  <si>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</si>
  <si>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</si>
  <si>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</si>
  <si>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</si>
  <si>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</si>
  <si>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</si>
  <si>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</si>
  <si>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</si>
  <si>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</si>
  <si>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</si>
  <si>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</si>
  <si>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</si>
  <si>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</si>
  <si>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</si>
  <si>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</si>
  <si>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</si>
  <si>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</si>
  <si>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</si>
  <si>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</si>
  <si>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</si>
  <si>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</si>
  <si>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</si>
  <si>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</si>
  <si>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</si>
  <si>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</si>
  <si>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</si>
  <si>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</si>
  <si>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</si>
  <si>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</si>
  <si>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</si>
  <si>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</si>
  <si>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</si>
  <si>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</si>
  <si>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</si>
  <si>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</si>
  <si>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</si>
  <si>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</si>
  <si>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</si>
  <si>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</si>
  <si>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</si>
  <si>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</si>
  <si>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</si>
  <si>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</si>
  <si>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</si>
  <si>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</si>
  <si>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</si>
  <si>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</si>
  <si>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</si>
  <si>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</si>
  <si>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</si>
  <si>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</si>
  <si>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</si>
  <si>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</si>
  <si>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</si>
  <si>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</si>
  <si>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</si>
  <si>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</si>
  <si>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</si>
  <si>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</si>
  <si>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</si>
  <si>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</si>
  <si>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</si>
  <si>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</si>
  <si>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</si>
  <si>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</si>
  <si>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</si>
  <si>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</si>
  <si>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</si>
  <si>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</si>
  <si>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</si>
  <si>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</si>
  <si>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</si>
  <si>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</si>
  <si>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</si>
  <si>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</si>
  <si>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</si>
  <si>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</si>
  <si>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</si>
  <si>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</si>
  <si>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</si>
  <si>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</si>
  <si>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</si>
  <si>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</si>
  <si>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</si>
  <si>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</si>
  <si>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</si>
  <si>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</si>
  <si>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</si>
  <si>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</si>
  <si>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</si>
  <si>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</si>
  <si>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</si>
  <si>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</si>
  <si>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</si>
  <si>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</si>
  <si>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</si>
  <si>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</si>
  <si>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</si>
  <si>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</si>
  <si>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</si>
  <si>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</si>
  <si>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</si>
  <si>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</si>
  <si>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</si>
  <si>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</si>
  <si>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</si>
  <si>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</si>
  <si>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</si>
  <si>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</si>
  <si>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</si>
  <si>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</si>
  <si>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</si>
  <si>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</si>
  <si>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</si>
  <si>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</si>
  <si>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</si>
  <si>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</si>
  <si>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</si>
  <si>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</si>
  <si>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</si>
  <si>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</si>
  <si>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</si>
  <si>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</si>
  <si>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</si>
  <si>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</si>
  <si>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</si>
  <si>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</si>
  <si>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</si>
  <si>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</si>
  <si>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</si>
  <si>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</si>
  <si>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</si>
  <si>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</si>
  <si>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</si>
  <si>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</si>
  <si>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</si>
  <si>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</si>
  <si>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</si>
  <si>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</si>
  <si>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</si>
  <si>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</si>
  <si>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</si>
  <si>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</si>
  <si>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</si>
  <si>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</si>
  <si>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</si>
  <si>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</si>
  <si>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</si>
  <si>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</si>
  <si>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</si>
  <si>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</si>
  <si>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</si>
  <si>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</si>
  <si>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</si>
  <si>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</si>
  <si>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</si>
  <si>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</si>
  <si>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</si>
  <si>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</si>
  <si>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</si>
  <si>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</si>
  <si>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</si>
  <si>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</si>
  <si>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</si>
  <si>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</si>
  <si>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</si>
  <si>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</si>
  <si>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</si>
  <si>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</si>
  <si>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</si>
  <si>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</si>
  <si>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</si>
  <si>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</si>
  <si>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</si>
  <si>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</si>
  <si>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</si>
  <si>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</si>
  <si>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</si>
  <si>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</si>
  <si>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</si>
  <si>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</si>
  <si>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</si>
  <si>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</si>
  <si>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</si>
  <si>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</si>
  <si>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</si>
  <si>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</si>
  <si>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</si>
  <si>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</si>
  <si>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</si>
  <si>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</si>
  <si>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</si>
  <si>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</si>
  <si>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</si>
  <si>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</si>
  <si>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</si>
  <si>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</si>
  <si>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</si>
  <si>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</si>
  <si>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</si>
  <si>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</si>
  <si>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</si>
  <si>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</si>
  <si>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</si>
  <si>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</si>
  <si>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</si>
  <si>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</si>
  <si>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</si>
  <si>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</si>
  <si>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</si>
  <si>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</si>
  <si>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</si>
  <si>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</si>
  <si>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</si>
  <si>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</si>
  <si>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</si>
  <si>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</si>
  <si>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</si>
  <si>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</si>
  <si>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</si>
  <si>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</si>
  <si>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</si>
  <si>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</si>
  <si>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</si>
  <si>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</si>
  <si>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</si>
  <si>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</si>
  <si>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</si>
  <si>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</si>
  <si>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</si>
  <si>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</si>
  <si>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</si>
  <si>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</si>
  <si>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</si>
  <si>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</si>
  <si>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</si>
  <si>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</si>
  <si>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</si>
  <si>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</si>
  <si>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</si>
  <si>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</si>
  <si>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</si>
  <si>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</si>
  <si>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</si>
  <si>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</si>
  <si>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</si>
  <si>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</si>
  <si>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</si>
  <si>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</si>
  <si>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</si>
  <si>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</si>
  <si>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</si>
  <si>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</si>
  <si>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</si>
  <si>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</si>
  <si>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</si>
  <si>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</si>
  <si>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</si>
  <si>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</si>
  <si>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</si>
  <si>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</si>
  <si>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</si>
  <si>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</si>
  <si>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</si>
  <si>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</si>
  <si>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</si>
  <si>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</si>
  <si>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</si>
  <si>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</si>
  <si>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</si>
  <si>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</si>
  <si>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</si>
  <si>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</si>
  <si>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</si>
  <si>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</si>
  <si>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</si>
  <si>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</si>
  <si>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</si>
  <si>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</si>
  <si>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</si>
  <si>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</si>
  <si>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</si>
  <si>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</si>
  <si>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</si>
  <si>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</si>
  <si>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</si>
  <si>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</si>
  <si>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</si>
  <si>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</si>
  <si>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</si>
  <si>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</si>
  <si>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</si>
  <si>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</si>
  <si>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</si>
  <si>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</si>
  <si>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</si>
  <si>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</si>
  <si>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</si>
  <si>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</si>
  <si>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</si>
  <si>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</si>
  <si>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</si>
  <si>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</si>
  <si>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</si>
  <si>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</si>
  <si>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</si>
  <si>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</si>
  <si>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</si>
  <si>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</si>
  <si>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</si>
  <si>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</si>
  <si>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</si>
  <si>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</si>
  <si>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</si>
  <si>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</si>
  <si>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</si>
  <si>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</si>
  <si>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</si>
  <si>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</si>
  <si>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</si>
  <si>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</si>
  <si>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</si>
  <si>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</si>
  <si>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</si>
  <si>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</si>
  <si>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</si>
  <si>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</si>
  <si>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</si>
  <si>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</si>
  <si>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</si>
  <si>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</si>
  <si>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</si>
  <si>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</si>
  <si>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</si>
  <si>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</si>
  <si>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</si>
  <si>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</si>
  <si>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</si>
  <si>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</si>
  <si>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</si>
  <si>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</si>
  <si>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</si>
  <si>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</si>
  <si>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</si>
  <si>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</si>
  <si>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</si>
  <si>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</si>
  <si>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</si>
  <si>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</si>
  <si>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</si>
  <si>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</si>
  <si>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</si>
  <si>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</si>
  <si>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</si>
  <si>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</si>
  <si>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</si>
  <si>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</si>
  <si>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</si>
  <si>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</si>
  <si>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</si>
  <si>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</si>
  <si>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</si>
  <si>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</si>
  <si>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</si>
  <si>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</si>
  <si>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</si>
  <si>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</si>
  <si>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</si>
  <si>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</si>
  <si>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</si>
  <si>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</si>
  <si>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</si>
  <si>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</si>
  <si>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</si>
  <si>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</si>
  <si>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</si>
  <si>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</si>
  <si>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</si>
  <si>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</si>
  <si>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</si>
  <si>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</si>
  <si>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</si>
  <si>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</si>
  <si>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</si>
  <si>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</si>
  <si>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</si>
  <si>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</si>
  <si>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</si>
  <si>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</si>
  <si>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</si>
  <si>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</si>
  <si>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</si>
  <si>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</si>
  <si>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</si>
  <si>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</si>
  <si>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</si>
  <si>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</si>
  <si>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</si>
  <si>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</si>
  <si>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</si>
  <si>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</si>
  <si>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</si>
  <si>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</si>
  <si>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</si>
  <si>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</si>
  <si>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</si>
  <si>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</si>
  <si>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</si>
  <si>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</si>
  <si>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</si>
  <si>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</si>
  <si>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</si>
  <si>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</si>
  <si>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</si>
  <si>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</si>
  <si>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</si>
  <si>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</si>
  <si>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</si>
  <si>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</si>
  <si>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</si>
  <si>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</si>
  <si>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</si>
  <si>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</si>
  <si>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</si>
  <si>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</si>
  <si>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</si>
  <si>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</si>
  <si>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</si>
  <si>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</si>
  <si>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</si>
  <si>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</si>
  <si>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</si>
  <si>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</si>
  <si>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</si>
  <si>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</si>
  <si>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</si>
  <si>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</si>
  <si>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</si>
  <si>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</si>
  <si>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</si>
  <si>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</si>
  <si>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</si>
  <si>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</si>
  <si>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</si>
  <si>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</si>
  <si>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</si>
  <si>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</si>
  <si>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</si>
  <si>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</si>
  <si>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</si>
  <si>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</si>
  <si>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</si>
  <si>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</si>
  <si>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</si>
  <si>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</si>
  <si>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</si>
  <si>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</si>
  <si>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</si>
  <si>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</si>
  <si>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</si>
  <si>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</si>
  <si>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</si>
  <si>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</si>
  <si>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</si>
  <si>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</si>
  <si>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</si>
  <si>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</si>
  <si>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</si>
  <si>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</si>
  <si>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</si>
  <si>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</si>
  <si>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</si>
  <si>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</si>
  <si>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</si>
  <si>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</si>
  <si>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</si>
  <si>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</si>
  <si>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</si>
  <si>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</si>
  <si>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</si>
  <si>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</si>
  <si>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</si>
  <si>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</si>
  <si>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</si>
  <si>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</si>
  <si>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</si>
  <si>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</si>
  <si>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</si>
  <si>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</si>
  <si>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</si>
  <si>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</si>
  <si>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</si>
  <si>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</si>
  <si>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</si>
  <si>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</si>
  <si>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</si>
  <si>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</si>
  <si>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</si>
  <si>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</si>
  <si>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</si>
  <si>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</si>
  <si>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</si>
  <si>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</si>
  <si>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</si>
  <si>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</si>
  <si>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</si>
  <si>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</si>
  <si>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</si>
  <si>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</si>
  <si>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</si>
  <si>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</si>
  <si>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</si>
  <si>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</si>
  <si>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</si>
  <si>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</si>
  <si>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</si>
  <si>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</si>
  <si>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</si>
  <si>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</si>
  <si>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</si>
  <si>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</si>
  <si>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</si>
  <si>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</si>
  <si>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</si>
  <si>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</si>
  <si>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</si>
  <si>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</si>
  <si>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</si>
  <si>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</si>
  <si>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</si>
  <si>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</si>
  <si>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</si>
  <si>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</si>
  <si>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</si>
  <si>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</si>
  <si>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</si>
  <si>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</si>
  <si>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</si>
  <si>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</si>
  <si>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</si>
  <si>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</si>
  <si>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</si>
  <si>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</si>
  <si>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</si>
  <si>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</si>
  <si>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</si>
  <si>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</si>
  <si>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</si>
  <si>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</si>
  <si>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</si>
  <si>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</si>
  <si>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</si>
  <si>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</si>
  <si>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</si>
  <si>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</si>
  <si>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</si>
  <si>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</si>
  <si>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</si>
  <si>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</si>
  <si>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</si>
  <si>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</si>
  <si>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</si>
  <si>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</si>
  <si>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</si>
  <si>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</si>
  <si>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</si>
  <si>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</si>
  <si>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</si>
  <si>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</si>
  <si>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</si>
  <si>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</si>
  <si>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</si>
  <si>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</si>
  <si>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</si>
  <si>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</si>
  <si>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</si>
  <si>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</si>
  <si>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</si>
  <si>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</si>
  <si>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</si>
  <si>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</si>
  <si>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</si>
  <si>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</si>
  <si>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</si>
  <si>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</si>
  <si>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</si>
  <si>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</si>
  <si>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</si>
  <si>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</si>
  <si>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</si>
  <si>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</si>
  <si>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</si>
  <si>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</si>
  <si>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</si>
  <si>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</si>
  <si>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</si>
  <si>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</si>
  <si>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</si>
  <si>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</si>
  <si>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</si>
  <si>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</si>
  <si>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</si>
  <si>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</si>
  <si>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</si>
  <si>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</si>
  <si>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</si>
  <si>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</si>
  <si>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</si>
  <si>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</si>
  <si>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</si>
  <si>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</si>
  <si>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</si>
  <si>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</si>
  <si>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</si>
  <si>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</si>
  <si>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</si>
  <si>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</si>
  <si>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</si>
  <si>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</si>
  <si>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</si>
  <si>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</si>
  <si>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</si>
  <si>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</si>
  <si>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</si>
  <si>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</si>
  <si>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</si>
  <si>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</si>
  <si>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</si>
  <si>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</si>
  <si>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</si>
  <si>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</si>
  <si>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</si>
  <si>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</si>
  <si>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</si>
  <si>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</si>
  <si>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</si>
  <si>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</si>
  <si>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</si>
  <si>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</si>
  <si>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</si>
  <si>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</si>
  <si>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</si>
  <si>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</si>
  <si>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</si>
  <si>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</si>
  <si>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</si>
  <si>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</si>
  <si>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</si>
  <si>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</si>
  <si>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</si>
  <si>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</si>
  <si>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</si>
  <si>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</si>
  <si>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</si>
  <si>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</si>
  <si>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</si>
  <si>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</si>
  <si>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</si>
  <si>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</si>
  <si>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</si>
  <si>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</si>
  <si>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</si>
  <si>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</si>
  <si>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</si>
  <si>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</si>
  <si>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</si>
  <si>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</si>
  <si>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</si>
  <si>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</si>
  <si>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</si>
  <si>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</si>
  <si>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</si>
  <si>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</si>
  <si>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</si>
  <si>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</si>
  <si>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</si>
  <si>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</si>
  <si>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</si>
  <si>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</si>
  <si>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</si>
  <si>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</si>
  <si>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</si>
  <si>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</si>
  <si>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</si>
  <si>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</si>
  <si>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</si>
  <si>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</si>
  <si>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</si>
  <si>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</si>
  <si>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</si>
  <si>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</si>
  <si>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</si>
  <si>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</si>
  <si>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</si>
  <si>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</si>
  <si>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</si>
  <si>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</si>
  <si>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</si>
  <si>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</si>
  <si>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</si>
  <si>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</si>
  <si>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</si>
  <si>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</si>
  <si>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</si>
  <si>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</si>
  <si>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</si>
  <si>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</si>
  <si>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</si>
  <si>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</si>
  <si>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</si>
  <si>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</si>
  <si>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</si>
  <si>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</si>
  <si>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</si>
  <si>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</si>
  <si>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</si>
  <si>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</si>
  <si>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</si>
  <si>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</si>
  <si>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</si>
  <si>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</si>
  <si>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</si>
  <si>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</si>
  <si>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</si>
  <si>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</si>
  <si>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</si>
  <si>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</si>
  <si>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</si>
  <si>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</si>
  <si>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</si>
  <si>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</si>
  <si>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</si>
  <si>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</si>
  <si>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</si>
  <si>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</si>
  <si>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</si>
  <si>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</si>
  <si>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</si>
  <si>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</si>
  <si>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</si>
  <si>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</si>
  <si>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</si>
  <si>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</si>
  <si>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</si>
  <si>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</si>
  <si>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</si>
  <si>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</si>
  <si>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</si>
  <si>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</si>
  <si>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</si>
  <si>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</si>
  <si>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</si>
  <si>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</si>
  <si>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</si>
  <si>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</si>
  <si>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</si>
  <si>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</si>
  <si>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</si>
  <si>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</si>
  <si>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</si>
  <si>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</si>
  <si>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</si>
  <si>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</si>
  <si>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</si>
  <si>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</si>
  <si>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</si>
  <si>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</si>
  <si>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</si>
  <si>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</si>
  <si>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</si>
  <si>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</si>
  <si>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</si>
  <si>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</si>
  <si>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</si>
  <si>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</si>
  <si>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</si>
  <si>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</si>
  <si>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</si>
  <si>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</si>
  <si>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</si>
  <si>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</si>
  <si>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</si>
  <si>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</si>
  <si>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</si>
  <si>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</si>
  <si>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</si>
  <si>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</si>
  <si>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</si>
  <si>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</si>
  <si>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</si>
  <si>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</si>
  <si>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</si>
  <si>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</si>
  <si>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</si>
  <si>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</si>
  <si>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</si>
  <si>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</si>
  <si>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</si>
  <si>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</si>
  <si>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</si>
  <si>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</si>
  <si>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</si>
  <si>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</si>
  <si>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</si>
  <si>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</si>
  <si>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</si>
  <si>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</si>
  <si>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</si>
  <si>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</si>
  <si>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</si>
  <si>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</si>
  <si>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</si>
  <si>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</si>
  <si>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</si>
  <si>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</si>
  <si>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</si>
  <si>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</si>
  <si>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</si>
  <si>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</si>
  <si>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</si>
  <si>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</si>
  <si>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</si>
  <si>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</si>
  <si>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</si>
  <si>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</si>
  <si>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</si>
  <si>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</si>
  <si>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</si>
  <si>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</si>
  <si>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</si>
  <si>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</si>
  <si>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</si>
  <si>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</si>
  <si>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</si>
  <si>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</si>
  <si>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</si>
  <si>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</si>
  <si>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</si>
  <si>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</si>
  <si>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</si>
  <si>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</si>
  <si>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</si>
  <si>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</si>
  <si>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</si>
  <si>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</si>
  <si>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</si>
  <si>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</si>
  <si>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</si>
  <si>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</si>
  <si>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</si>
  <si>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</si>
  <si>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</si>
  <si>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</si>
  <si>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</si>
  <si>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</si>
  <si>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</si>
  <si>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</si>
  <si>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</si>
  <si>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</si>
  <si>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</si>
  <si>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</si>
  <si>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</si>
  <si>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</si>
  <si>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</si>
  <si>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</si>
  <si>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</si>
  <si>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</si>
  <si>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</si>
  <si>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</si>
  <si>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</si>
  <si>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</si>
  <si>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</si>
  <si>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</si>
  <si>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</si>
  <si>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</si>
  <si>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</si>
  <si>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</si>
  <si>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</si>
  <si>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</si>
  <si>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</si>
  <si>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</si>
  <si>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</si>
  <si>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</si>
  <si>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</si>
  <si>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</si>
  <si>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</si>
  <si>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</si>
  <si>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</si>
  <si>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</si>
  <si>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</si>
  <si>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</si>
  <si>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</si>
  <si>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</si>
  <si>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</si>
  <si>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</si>
  <si>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</si>
  <si>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</si>
  <si>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</si>
  <si>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</si>
  <si>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</si>
  <si>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</si>
  <si>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</si>
  <si>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</si>
  <si>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</si>
  <si>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</si>
  <si>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</si>
  <si>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</si>
  <si>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</si>
  <si>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</si>
  <si>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</si>
  <si>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</si>
  <si>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</si>
  <si>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</si>
  <si>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</si>
  <si>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</si>
  <si>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</si>
  <si>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</si>
  <si>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</si>
  <si>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</si>
  <si>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</si>
  <si>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</si>
  <si>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</si>
  <si>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</si>
  <si>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</si>
  <si>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</si>
  <si>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</si>
  <si>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</si>
  <si>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</si>
  <si>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</si>
  <si>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</si>
  <si>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</si>
  <si>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</si>
  <si>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</si>
  <si>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</si>
  <si>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</si>
  <si>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</si>
  <si>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</si>
  <si>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</si>
  <si>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</si>
  <si>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</si>
  <si>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</si>
  <si>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</si>
  <si>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</si>
  <si>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</si>
  <si>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</si>
  <si>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</si>
  <si>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</si>
  <si>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</si>
  <si>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</si>
  <si>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</si>
  <si>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</si>
  <si>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</si>
  <si>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</si>
  <si>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</si>
  <si>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</si>
  <si>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</si>
  <si>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</si>
  <si>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</si>
  <si>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</si>
  <si>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</si>
  <si>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</si>
  <si>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</si>
  <si>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</si>
  <si>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</si>
  <si>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</si>
  <si>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</si>
  <si>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</si>
  <si>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</si>
  <si>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</si>
  <si>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</si>
  <si>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</si>
  <si>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</si>
  <si>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</si>
  <si>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</si>
  <si>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</si>
  <si>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</si>
  <si>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</si>
  <si>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</si>
  <si>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</si>
  <si>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</si>
  <si>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</si>
  <si>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</si>
  <si>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</si>
  <si>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</si>
  <si>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</si>
  <si>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</si>
  <si>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</si>
  <si>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</si>
  <si>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</si>
  <si>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</si>
  <si>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</si>
  <si>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</si>
  <si>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</si>
  <si>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</si>
  <si>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</si>
  <si>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</si>
  <si>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</si>
  <si>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</si>
  <si>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</si>
  <si>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</si>
  <si>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</si>
  <si>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</si>
  <si>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</si>
  <si>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</si>
  <si>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</si>
  <si>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</si>
  <si>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</si>
  <si>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</si>
  <si>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</si>
  <si>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</si>
  <si>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</si>
  <si>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</si>
  <si>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</si>
  <si>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</si>
  <si>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</si>
  <si>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</si>
  <si>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</si>
  <si>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</si>
  <si>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</si>
  <si>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</si>
  <si>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</si>
  <si>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</si>
  <si>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</si>
  <si>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</si>
  <si>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</si>
  <si>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</si>
  <si>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</si>
  <si>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</si>
  <si>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</si>
  <si>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</si>
  <si>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</si>
  <si>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</si>
  <si>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</si>
  <si>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</si>
  <si>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</si>
  <si>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</si>
  <si>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</si>
  <si>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</si>
  <si>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</si>
  <si>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</si>
  <si>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</si>
  <si>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</si>
  <si>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</si>
  <si>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</si>
  <si>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</si>
  <si>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</si>
  <si>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</si>
  <si>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</si>
  <si>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</si>
  <si>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</si>
  <si>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</si>
  <si>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</si>
  <si>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</si>
  <si>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</si>
  <si>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</si>
  <si>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</si>
  <si>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</si>
  <si>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</si>
  <si>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</si>
  <si>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</si>
  <si>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</si>
  <si>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</si>
  <si>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</si>
  <si>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</si>
  <si>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</si>
  <si>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</si>
  <si>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</si>
  <si>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</si>
  <si>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</si>
  <si>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</si>
  <si>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</si>
  <si>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</si>
  <si>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</si>
  <si>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</si>
  <si>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</si>
  <si>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</si>
  <si>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</si>
  <si>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</si>
  <si>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</si>
  <si>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</si>
  <si>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</si>
  <si>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</si>
  <si>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</si>
  <si>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</si>
  <si>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</si>
  <si>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</si>
  <si>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</si>
  <si>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</si>
  <si>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</si>
  <si>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</si>
  <si>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</si>
  <si>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</si>
  <si>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</si>
  <si>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</si>
  <si>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</si>
  <si>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</si>
  <si>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</si>
  <si>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</si>
  <si>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</si>
  <si>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</si>
  <si>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</si>
  <si>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</si>
  <si>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</si>
  <si>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</si>
  <si>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</si>
  <si>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</si>
  <si>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</si>
  <si>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</si>
  <si>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</si>
  <si>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</si>
  <si>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</si>
  <si>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</si>
  <si>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</si>
  <si>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</si>
  <si>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</si>
  <si>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</si>
  <si>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</si>
  <si>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</si>
  <si>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</si>
  <si>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</si>
  <si>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</si>
  <si>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</si>
  <si>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</si>
  <si>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</si>
  <si>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</si>
  <si>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</si>
  <si>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</si>
  <si>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</si>
  <si>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</si>
  <si>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</si>
  <si>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</si>
  <si>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</si>
  <si>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</si>
  <si>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</si>
  <si>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</si>
  <si>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</si>
  <si>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</si>
  <si>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</si>
  <si>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</si>
  <si>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</si>
  <si>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</si>
  <si>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</si>
  <si>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</si>
  <si>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</si>
  <si>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</si>
  <si>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</si>
  <si>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</si>
  <si>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</si>
  <si>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</si>
  <si>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</si>
  <si>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</si>
  <si>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</si>
  <si>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</si>
  <si>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</si>
  <si>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</si>
  <si>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</si>
  <si>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</si>
  <si>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</si>
  <si>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</si>
  <si>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</si>
  <si>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</si>
  <si>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</si>
  <si>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</si>
  <si>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</si>
  <si>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</si>
  <si>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</si>
  <si>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</si>
  <si>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</si>
  <si>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</si>
  <si>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</si>
  <si>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</si>
  <si>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</si>
  <si>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</si>
  <si>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</si>
  <si>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</si>
  <si>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</si>
  <si>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</si>
  <si>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</si>
  <si>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</si>
  <si>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</si>
  <si>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</si>
  <si>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</si>
  <si>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</si>
  <si>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</si>
  <si>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</si>
  <si>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</si>
  <si>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</si>
  <si>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</si>
  <si>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</si>
  <si>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</si>
  <si>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</si>
  <si>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</si>
  <si>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</si>
  <si>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</si>
  <si>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</si>
  <si>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</si>
  <si>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</si>
  <si>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</si>
  <si>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</si>
  <si>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</si>
  <si>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</si>
  <si>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</si>
  <si>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</si>
  <si>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</si>
  <si>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</si>
  <si>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</si>
  <si>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</si>
  <si>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</si>
  <si>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</si>
  <si>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</si>
  <si>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</si>
  <si>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</si>
  <si>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</si>
  <si>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</si>
  <si>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</si>
  <si>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</si>
  <si>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</si>
  <si>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</si>
  <si>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</si>
  <si>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</si>
  <si>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</si>
  <si>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</si>
  <si>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</si>
  <si>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</si>
  <si>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</si>
  <si>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</si>
  <si>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</si>
  <si>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</si>
  <si>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</si>
  <si>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</si>
  <si>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</si>
  <si>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</si>
  <si>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</si>
  <si>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</si>
  <si>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</si>
  <si>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</si>
  <si>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</si>
  <si>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</si>
  <si>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</si>
  <si>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</si>
  <si>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</si>
  <si>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</si>
  <si>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</si>
  <si>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</si>
  <si>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</si>
  <si>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</si>
  <si>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</si>
  <si>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</si>
  <si>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</si>
  <si>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</si>
  <si>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</si>
  <si>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</si>
  <si>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</si>
  <si>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</si>
  <si>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</si>
  <si>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</si>
  <si>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</si>
  <si>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</si>
  <si>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</si>
  <si>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</si>
  <si>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</si>
  <si>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</si>
  <si>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</si>
  <si>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</si>
  <si>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</si>
  <si>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</si>
  <si>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</si>
  <si>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</si>
  <si>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</si>
  <si>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</si>
  <si>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</si>
  <si>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</si>
  <si>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</si>
  <si>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</si>
  <si>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</si>
  <si>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</si>
  <si>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</si>
  <si>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</si>
  <si>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</si>
  <si>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</si>
  <si>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</si>
  <si>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</si>
  <si>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</si>
  <si>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</si>
  <si>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</si>
  <si>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</si>
  <si>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</si>
  <si>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</si>
  <si>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</si>
  <si>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</si>
  <si>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</si>
  <si>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</si>
  <si>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</si>
  <si>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</si>
  <si>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</si>
  <si>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</si>
  <si>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</si>
  <si>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</si>
  <si>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</si>
  <si>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</si>
  <si>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</si>
  <si>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</si>
  <si>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</si>
  <si>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</si>
  <si>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</si>
  <si>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</si>
  <si>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</si>
  <si>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</si>
  <si>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</si>
  <si>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</si>
  <si>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</si>
  <si>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</si>
  <si>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</si>
  <si>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</si>
  <si>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</si>
  <si>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</si>
  <si>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</si>
  <si>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</si>
  <si>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</si>
  <si>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</si>
  <si>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</si>
  <si>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</si>
  <si>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</si>
  <si>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</si>
  <si>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</si>
  <si>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</si>
  <si>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</si>
  <si>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</si>
  <si>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</si>
  <si>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</si>
  <si>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</si>
  <si>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</si>
  <si>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</si>
  <si>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</si>
  <si>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</si>
  <si>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</si>
  <si>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</si>
  <si>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</si>
  <si>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</si>
  <si>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</si>
  <si>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</si>
  <si>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</si>
  <si>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</si>
  <si>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</si>
  <si>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</si>
  <si>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</si>
  <si>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</si>
  <si>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</si>
  <si>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</si>
  <si>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</si>
  <si>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</si>
  <si>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</si>
  <si>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</si>
  <si>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</si>
  <si>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</si>
  <si>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</si>
  <si>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</si>
  <si>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</si>
  <si>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</si>
  <si>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</si>
  <si>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</si>
  <si>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</si>
  <si>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</si>
  <si>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</si>
  <si>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</si>
  <si>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</si>
  <si>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</si>
  <si>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</si>
  <si>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</si>
  <si>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</si>
  <si>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</si>
  <si>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</si>
  <si>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</si>
  <si>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</si>
  <si>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</si>
  <si>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</si>
  <si>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</si>
  <si>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</si>
  <si>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</si>
  <si>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</si>
  <si>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</si>
  <si>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</si>
  <si>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</si>
  <si>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</si>
  <si>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</si>
  <si>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</si>
  <si>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</si>
  <si>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</si>
  <si>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</si>
  <si>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</si>
  <si>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</si>
  <si>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</si>
  <si>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</si>
  <si>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</si>
  <si>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</si>
  <si>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</si>
  <si>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</si>
  <si>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</si>
  <si>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</si>
  <si>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</si>
  <si>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</si>
  <si>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</si>
  <si>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</si>
  <si>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</si>
  <si>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</si>
  <si>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</si>
  <si>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</si>
  <si>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</si>
  <si>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</si>
  <si>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</si>
  <si>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</si>
  <si>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</si>
  <si>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</si>
  <si>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</si>
  <si>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</si>
  <si>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</si>
  <si>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</si>
  <si>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</si>
  <si>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</si>
  <si>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</si>
  <si>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</si>
  <si>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</si>
  <si>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</si>
  <si>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</si>
  <si>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</si>
  <si>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</si>
  <si>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</si>
  <si>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</si>
  <si>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</si>
  <si>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</si>
  <si>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</si>
  <si>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</si>
  <si>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</si>
  <si>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</si>
  <si>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</si>
  <si>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</si>
  <si>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</si>
  <si>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</si>
  <si>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</si>
  <si>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</si>
  <si>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</si>
  <si>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</si>
  <si>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</si>
  <si>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</si>
  <si>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</si>
  <si>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</si>
  <si>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</si>
  <si>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</si>
  <si>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</si>
  <si>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</si>
  <si>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</si>
  <si>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</si>
  <si>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</si>
  <si>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</si>
  <si>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</si>
  <si>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</si>
  <si>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</si>
  <si>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</si>
  <si>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</si>
  <si>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</si>
  <si>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</si>
  <si>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</si>
  <si>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</si>
  <si>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</si>
  <si>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</si>
  <si>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</si>
  <si>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</si>
  <si>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</si>
  <si>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</si>
  <si>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</si>
  <si>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</si>
  <si>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</si>
  <si>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</si>
  <si>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</si>
  <si>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</si>
  <si>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</si>
  <si>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</si>
  <si>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</si>
  <si>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</si>
  <si>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</si>
  <si>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</si>
  <si>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</si>
  <si>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</si>
  <si>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</si>
  <si>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</si>
  <si>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</si>
  <si>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</si>
  <si>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</si>
  <si>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</si>
  <si>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</si>
  <si>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</si>
  <si>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</si>
  <si>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</si>
  <si>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</si>
  <si>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</si>
  <si>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</si>
  <si>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</si>
  <si>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</si>
  <si>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</si>
  <si>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</si>
  <si>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</si>
  <si>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</si>
  <si>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</si>
  <si>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</si>
  <si>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</si>
  <si>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</si>
  <si>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</si>
  <si>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</si>
  <si>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</si>
  <si>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</si>
  <si>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</si>
  <si>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</si>
  <si>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</si>
  <si>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</si>
  <si>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</si>
  <si>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</si>
  <si>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</si>
  <si>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</si>
  <si>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</si>
  <si>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</si>
  <si>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</si>
  <si>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</si>
  <si>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</si>
  <si>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</si>
  <si>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</si>
  <si>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</si>
  <si>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</si>
  <si>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</si>
  <si>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</si>
  <si>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</si>
  <si>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</si>
  <si>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</si>
  <si>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</si>
  <si>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</si>
  <si>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</si>
  <si>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</si>
  <si>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</si>
  <si>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</si>
  <si>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</si>
  <si>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</si>
  <si>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</si>
  <si>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</si>
  <si>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</si>
  <si>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</si>
  <si>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</si>
  <si>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</si>
  <si>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</si>
  <si>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</si>
  <si>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</si>
  <si>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</si>
  <si>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</si>
  <si>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</si>
  <si>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</si>
  <si>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</si>
  <si>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</si>
  <si>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</si>
  <si>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</si>
  <si>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</si>
  <si>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</si>
  <si>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</si>
  <si>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</si>
  <si>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</si>
  <si>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</si>
  <si>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</si>
  <si>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</si>
  <si>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</si>
  <si>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</si>
  <si>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</si>
  <si>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</si>
  <si>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</si>
  <si>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</si>
  <si>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</si>
  <si>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</si>
  <si>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</si>
  <si>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</si>
  <si>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</si>
  <si>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</si>
  <si>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</si>
  <si>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</si>
  <si>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</si>
  <si>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</si>
  <si>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</si>
  <si>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</si>
  <si>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</si>
  <si>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</si>
  <si>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</si>
  <si>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</si>
  <si>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</si>
  <si>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</si>
  <si>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</si>
  <si>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</si>
  <si>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</si>
  <si>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</si>
  <si>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</si>
  <si>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</si>
  <si>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</si>
  <si>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</si>
  <si>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</si>
  <si>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</si>
  <si>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</si>
  <si>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</si>
  <si>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</si>
  <si>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</si>
  <si>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</si>
  <si>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</si>
  <si>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</si>
  <si>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</si>
  <si>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</si>
  <si>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</si>
  <si>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</si>
  <si>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</si>
  <si>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</si>
  <si>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</si>
  <si>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</si>
  <si>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</si>
  <si>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</si>
  <si>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</si>
  <si>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</si>
  <si>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</si>
  <si>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</si>
  <si>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</si>
  <si>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</si>
  <si>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</si>
  <si>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</si>
  <si>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</si>
  <si>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</si>
  <si>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</si>
  <si>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</si>
  <si>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</si>
  <si>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</si>
  <si>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</si>
  <si>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</si>
  <si>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</si>
  <si>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</si>
  <si>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</si>
  <si>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</si>
  <si>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</si>
  <si>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</si>
  <si>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</si>
  <si>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</si>
  <si>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</si>
  <si>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</si>
  <si>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</si>
  <si>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</si>
  <si>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</si>
  <si>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</si>
  <si>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</si>
  <si>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</si>
  <si>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</si>
  <si>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</si>
  <si>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</si>
  <si>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</si>
  <si>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</si>
  <si>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</si>
  <si>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</si>
  <si>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</si>
  <si>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</si>
  <si>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</si>
  <si>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</si>
  <si>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</si>
  <si>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</si>
  <si>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</si>
  <si>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</si>
  <si>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</si>
  <si>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</si>
  <si>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</si>
  <si>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</si>
  <si>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</si>
  <si>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</si>
  <si>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</si>
  <si>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</si>
  <si>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</si>
  <si>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</si>
  <si>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</si>
  <si>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</si>
  <si>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</si>
  <si>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</si>
  <si>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</si>
  <si>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</si>
  <si>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</si>
  <si>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</si>
  <si>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</si>
  <si>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</si>
  <si>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</si>
  <si>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</si>
  <si>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</si>
  <si>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</si>
  <si>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</si>
  <si>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</si>
  <si>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</si>
  <si>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</si>
  <si>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</si>
  <si>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</si>
  <si>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</si>
  <si>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</si>
  <si>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</si>
  <si>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</si>
  <si>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</si>
  <si>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</si>
  <si>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</si>
  <si>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</si>
  <si>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</si>
  <si>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</si>
  <si>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</si>
  <si>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</si>
  <si>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</si>
  <si>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</si>
  <si>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</si>
  <si>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</si>
  <si>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</si>
  <si>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</si>
  <si>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</si>
  <si>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</si>
  <si>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</si>
  <si>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</si>
  <si>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</si>
  <si>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</si>
  <si>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</si>
  <si>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</si>
  <si>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</si>
  <si>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</si>
  <si>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</si>
  <si>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</si>
  <si>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</si>
  <si>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</si>
  <si>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</si>
  <si>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</si>
  <si>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</si>
  <si>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</si>
  <si>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</si>
  <si>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</si>
  <si>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</si>
  <si>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</si>
  <si>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</si>
  <si>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</si>
  <si>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</si>
  <si>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</si>
  <si>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</si>
  <si>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</si>
  <si>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</si>
  <si>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</si>
  <si>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</si>
  <si>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</si>
  <si>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</si>
  <si>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</si>
  <si>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</si>
  <si>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</si>
  <si>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</si>
  <si>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</si>
  <si>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</si>
  <si>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</si>
  <si>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</si>
  <si>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</si>
  <si>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</si>
  <si>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</si>
  <si>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</si>
  <si>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</si>
  <si>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</si>
  <si>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</si>
  <si>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</si>
  <si>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</si>
  <si>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</si>
  <si>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</si>
  <si>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</si>
  <si>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</si>
  <si>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</si>
  <si>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</si>
  <si>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</si>
  <si>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</si>
  <si>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</si>
  <si>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</si>
  <si>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</si>
  <si>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</si>
  <si>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</si>
  <si>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</si>
  <si>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</si>
  <si>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</si>
  <si>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</si>
  <si>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</si>
  <si>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</si>
  <si>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</si>
  <si>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</si>
  <si>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</si>
  <si>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</si>
  <si>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</si>
  <si>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</si>
  <si>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</si>
  <si>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</si>
  <si>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</si>
  <si>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</si>
  <si>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</si>
  <si>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</si>
  <si>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</si>
  <si>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</si>
  <si>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</si>
  <si>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</si>
  <si>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</si>
  <si>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</si>
  <si>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</si>
  <si>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</si>
  <si>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</si>
  <si>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</si>
  <si>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</si>
  <si>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</si>
  <si>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</si>
  <si>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</si>
  <si>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</si>
  <si>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</si>
  <si>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</si>
  <si>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</si>
  <si>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</si>
  <si>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</si>
  <si>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</si>
  <si>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</si>
  <si>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</si>
  <si>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</si>
  <si>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</si>
  <si>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</si>
  <si>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</si>
  <si>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</si>
  <si>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</si>
  <si>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</si>
  <si>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</si>
  <si>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</si>
  <si>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</si>
  <si>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</si>
  <si>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</si>
  <si>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</si>
  <si>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</si>
  <si>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</si>
  <si>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</si>
  <si>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</si>
  <si>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</si>
  <si>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</si>
  <si>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</si>
  <si>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</si>
  <si>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</si>
  <si>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</si>
  <si>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</si>
  <si>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</si>
  <si>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</si>
  <si>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</si>
  <si>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</si>
  <si>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</si>
  <si>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</si>
  <si>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</si>
  <si>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</si>
  <si>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</si>
  <si>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</si>
  <si>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</si>
  <si>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</si>
  <si>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</si>
  <si>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</si>
  <si>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</si>
  <si>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</si>
  <si>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</si>
  <si>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</si>
  <si>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</si>
  <si>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</si>
  <si>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</si>
  <si>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</si>
  <si>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</si>
  <si>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</si>
  <si>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</si>
  <si>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</si>
  <si>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</si>
  <si>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</si>
  <si>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</si>
  <si>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</si>
  <si>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</si>
  <si>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</si>
  <si>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</si>
  <si>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</si>
  <si>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</si>
  <si>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</si>
  <si>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</si>
  <si>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</si>
  <si>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</si>
  <si>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</si>
  <si>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</si>
  <si>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</si>
  <si>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</si>
  <si>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</si>
  <si>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</si>
  <si>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</si>
  <si>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</si>
  <si>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</si>
  <si>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</si>
  <si>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</si>
  <si>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</si>
  <si>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</si>
  <si>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</si>
  <si>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</si>
  <si>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</si>
  <si>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</si>
  <si>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</si>
  <si>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</si>
  <si>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</si>
  <si>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</si>
  <si>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</si>
  <si>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</si>
  <si>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</si>
  <si>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</si>
  <si>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</si>
  <si>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</si>
  <si>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</si>
  <si>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</si>
  <si>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</si>
  <si>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</si>
  <si>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</si>
  <si>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</si>
  <si>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</si>
  <si>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</si>
  <si>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</si>
  <si>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</si>
  <si>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</si>
  <si>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</si>
  <si>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</si>
  <si>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</si>
  <si>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</si>
  <si>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</si>
  <si>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</si>
  <si>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</si>
  <si>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</si>
  <si>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</si>
  <si>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</si>
  <si>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</si>
  <si>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</si>
  <si>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</si>
  <si>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</si>
  <si>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</si>
  <si>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</si>
  <si>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</si>
  <si>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</si>
  <si>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</si>
  <si>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</si>
  <si>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</si>
  <si>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</si>
  <si>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</si>
  <si>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</si>
  <si>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</si>
  <si>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</si>
  <si>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</si>
  <si>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</si>
  <si>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</si>
  <si>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</si>
  <si>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</si>
  <si>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</si>
  <si>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</si>
  <si>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</si>
  <si>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</si>
  <si>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</si>
  <si>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</si>
  <si>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</si>
  <si>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</si>
  <si>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</si>
  <si>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</si>
  <si>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</si>
  <si>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</si>
  <si>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</si>
  <si>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</si>
  <si>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</si>
  <si>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</si>
  <si>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</si>
  <si>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</si>
  <si>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</si>
  <si>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</si>
  <si>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</si>
  <si>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</si>
  <si>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</si>
  <si>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</si>
  <si>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</si>
  <si>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</si>
  <si>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</si>
  <si>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</si>
  <si>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</si>
  <si>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</si>
  <si>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</si>
  <si>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</si>
  <si>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</si>
  <si>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</si>
  <si>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</si>
  <si>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</si>
  <si>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</si>
  <si>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</si>
  <si>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</si>
  <si>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</si>
  <si>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</si>
  <si>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</si>
  <si>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</si>
  <si>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</si>
  <si>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</si>
  <si>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</si>
  <si>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</si>
  <si>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</si>
  <si>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</si>
  <si>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</si>
  <si>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</si>
  <si>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</si>
  <si>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</si>
  <si>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</si>
  <si>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</si>
  <si>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</si>
  <si>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</si>
  <si>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</si>
  <si>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</si>
  <si>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</si>
  <si>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</si>
  <si>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</si>
  <si>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</si>
  <si>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</si>
  <si>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</si>
  <si>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</si>
  <si>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</si>
  <si>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</si>
  <si>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</si>
  <si>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</si>
  <si>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</si>
  <si>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</si>
  <si>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</si>
  <si>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</si>
  <si>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</si>
  <si>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</si>
  <si>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</si>
  <si>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</si>
  <si>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</si>
  <si>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</si>
  <si>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</si>
  <si>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</si>
  <si>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</si>
  <si>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</si>
  <si>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</si>
  <si>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</si>
  <si>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</si>
  <si>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</si>
  <si>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</si>
  <si>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</si>
  <si>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</si>
  <si>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</si>
  <si>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</si>
  <si>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</si>
  <si>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</si>
  <si>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</si>
  <si>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</si>
  <si>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</si>
  <si>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</si>
  <si>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</si>
  <si>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</si>
  <si>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</si>
  <si>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</si>
  <si>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</si>
  <si>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</si>
  <si>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</si>
  <si>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</si>
  <si>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</si>
  <si>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</si>
  <si>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</si>
  <si>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</si>
  <si>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</si>
  <si>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</si>
  <si>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</si>
  <si>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</si>
  <si>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</si>
  <si>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</si>
  <si>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</si>
  <si>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</si>
  <si>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</si>
  <si>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</si>
  <si>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</si>
  <si>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</si>
  <si>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</si>
  <si>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</si>
  <si>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</si>
  <si>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</si>
  <si>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</si>
  <si>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</si>
  <si>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</si>
  <si>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</si>
  <si>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</si>
  <si>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</si>
  <si>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</si>
  <si>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</si>
  <si>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</si>
  <si>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</si>
  <si>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</si>
  <si>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</si>
  <si>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</si>
  <si>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</si>
  <si>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</si>
  <si>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</si>
  <si>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</si>
  <si>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</si>
  <si>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</si>
  <si>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</si>
  <si>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</si>
  <si>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</si>
  <si>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</si>
  <si>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</si>
  <si>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</si>
  <si>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</si>
  <si>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</si>
  <si>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</si>
  <si>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</si>
  <si>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</si>
  <si>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</si>
  <si>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</si>
  <si>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</si>
  <si>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</si>
  <si>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</si>
  <si>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</si>
  <si>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</si>
  <si>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</si>
  <si>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</si>
  <si>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</si>
  <si>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</si>
  <si>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</si>
  <si>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</si>
  <si>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</si>
  <si>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</si>
  <si>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</si>
  <si>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</si>
  <si>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</si>
  <si>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</si>
  <si>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</si>
  <si>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</si>
  <si>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</si>
  <si>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</si>
  <si>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</si>
  <si>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</si>
  <si>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</si>
  <si>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</si>
  <si>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</si>
  <si>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</si>
  <si>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</si>
  <si>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</si>
  <si>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</si>
  <si>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</si>
  <si>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</si>
  <si>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</si>
  <si>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</si>
  <si>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</si>
  <si>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</si>
  <si>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</si>
  <si>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</si>
  <si>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</si>
  <si>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</si>
  <si>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</si>
  <si>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</si>
  <si>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</si>
  <si>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</si>
  <si>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</si>
  <si>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</si>
  <si>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</si>
  <si>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</si>
  <si>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</si>
  <si>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</si>
  <si>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</si>
  <si>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</si>
  <si>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</si>
  <si>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</si>
  <si>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</si>
  <si>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</si>
  <si>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</si>
  <si>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</si>
  <si>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</si>
  <si>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</si>
  <si>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</si>
  <si>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</si>
  <si>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</si>
  <si>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</si>
  <si>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</si>
  <si>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</si>
  <si>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</si>
  <si>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</si>
  <si>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</si>
  <si>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</si>
  <si>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</si>
  <si>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</si>
  <si>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</si>
  <si>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</si>
  <si>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</si>
  <si>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</si>
  <si>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</si>
  <si>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</si>
  <si>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</si>
  <si>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</si>
  <si>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</si>
  <si>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</si>
  <si>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</si>
  <si>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</si>
  <si>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</si>
  <si>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</si>
  <si>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</si>
  <si>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</si>
  <si>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</si>
  <si>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</si>
  <si>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</si>
  <si>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</si>
  <si>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</si>
  <si>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</si>
  <si>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</si>
  <si>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</si>
  <si>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</si>
  <si>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</si>
  <si>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</si>
  <si>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</si>
  <si>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</si>
  <si>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</si>
  <si>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</si>
  <si>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</si>
  <si>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</si>
  <si>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</si>
  <si>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</si>
  <si>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</si>
  <si>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</si>
  <si>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</si>
  <si>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</si>
  <si>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</si>
  <si>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</si>
  <si>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</si>
  <si>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</si>
  <si>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</si>
  <si>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</si>
  <si>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</si>
  <si>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</si>
  <si>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</si>
  <si>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</si>
  <si>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</si>
  <si>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</si>
  <si>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</si>
  <si>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</si>
  <si>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</si>
  <si>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</si>
  <si>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</si>
  <si>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</si>
  <si>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</si>
  <si>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</si>
  <si>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</si>
  <si>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</si>
  <si>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</si>
  <si>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</si>
  <si>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</si>
  <si>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</si>
  <si>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</si>
  <si>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</si>
  <si>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</si>
  <si>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</si>
  <si>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</si>
  <si>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</si>
  <si>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</si>
  <si>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</si>
  <si>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</si>
  <si>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</si>
  <si>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</si>
  <si>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</si>
  <si>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</si>
  <si>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</si>
  <si>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</si>
  <si>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</si>
  <si>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</si>
  <si>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</si>
  <si>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</si>
  <si>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</si>
  <si>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</si>
  <si>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</si>
  <si>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</si>
  <si>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</si>
  <si>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</si>
  <si>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</si>
  <si>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</si>
  <si>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</si>
  <si>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</si>
  <si>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</si>
  <si>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</si>
  <si>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</si>
  <si>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</si>
  <si>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</si>
  <si>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</si>
  <si>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</si>
  <si>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</si>
  <si>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</si>
  <si>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</si>
  <si>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</si>
  <si>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</si>
  <si>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</si>
  <si>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</si>
  <si>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</si>
  <si>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</si>
  <si>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</si>
  <si>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</si>
  <si>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</si>
  <si>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</si>
  <si>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</si>
  <si>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</si>
  <si>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</si>
  <si>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</si>
  <si>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</si>
  <si>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</si>
  <si>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</si>
  <si>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</si>
  <si>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</si>
  <si>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</si>
  <si>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</si>
  <si>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</si>
  <si>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</si>
  <si>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</si>
  <si>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</si>
  <si>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</si>
  <si>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</si>
  <si>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</si>
  <si>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</si>
  <si>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</si>
  <si>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</si>
  <si>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</si>
  <si>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</si>
  <si>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</si>
  <si>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</si>
  <si>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</si>
  <si>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</si>
  <si>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</si>
  <si>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</si>
  <si>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</si>
  <si>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</si>
  <si>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</si>
  <si>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</si>
  <si>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</si>
  <si>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</si>
  <si>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</si>
  <si>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</si>
  <si>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</si>
  <si>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</si>
  <si>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</si>
  <si>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</si>
  <si>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</si>
  <si>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</si>
  <si>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</si>
  <si>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</si>
  <si>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</si>
  <si>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</si>
  <si>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</si>
  <si>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</si>
  <si>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</si>
  <si>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</si>
  <si>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</si>
  <si>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</si>
  <si>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</si>
  <si>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</si>
  <si>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</si>
  <si>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</si>
  <si>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</si>
  <si>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</si>
  <si>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</si>
  <si>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</si>
  <si>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</si>
  <si>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</si>
  <si>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</si>
  <si>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</si>
  <si>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</si>
  <si>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</si>
  <si>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</si>
  <si>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</si>
  <si>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</si>
  <si>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</si>
  <si>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</si>
  <si>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</si>
  <si>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</si>
  <si>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</si>
  <si>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</si>
  <si>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</si>
  <si>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</si>
  <si>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</si>
  <si>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</si>
  <si>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</si>
  <si>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</si>
  <si>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</si>
  <si>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</si>
  <si>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</si>
  <si>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</si>
  <si>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</si>
  <si>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</si>
  <si>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</si>
  <si>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</si>
  <si>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</si>
  <si>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</si>
  <si>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</si>
  <si>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</si>
  <si>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</si>
  <si>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</si>
  <si>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</si>
  <si>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</si>
  <si>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</si>
  <si>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</si>
  <si>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</si>
  <si>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</si>
  <si>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</si>
  <si>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</si>
  <si>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</si>
  <si>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</si>
  <si>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</si>
  <si>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</si>
  <si>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</si>
  <si>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</si>
  <si>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</si>
  <si>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</si>
  <si>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</si>
  <si>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</si>
  <si>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</si>
  <si>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</si>
  <si>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</si>
  <si>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</si>
  <si>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</si>
  <si>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</si>
  <si>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</si>
  <si>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</si>
  <si>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</si>
  <si>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</si>
  <si>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</si>
  <si>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</si>
  <si>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</si>
  <si>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</si>
  <si>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</si>
  <si>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</si>
  <si>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</si>
  <si>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</si>
  <si>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</si>
  <si>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</si>
  <si>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</si>
  <si>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</si>
  <si>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</si>
  <si>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</si>
  <si>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</si>
  <si>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</si>
  <si>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</si>
  <si>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</si>
  <si>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</si>
  <si>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</si>
  <si>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</si>
  <si>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</si>
  <si>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</si>
  <si>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</si>
  <si>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</si>
  <si>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</si>
  <si>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</si>
  <si>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</si>
  <si>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</si>
  <si>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</si>
  <si>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</si>
  <si>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</si>
  <si>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</si>
  <si>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</si>
  <si>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</si>
  <si>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</si>
  <si>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</si>
  <si>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</si>
  <si>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</si>
  <si>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</si>
  <si>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</si>
  <si>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</si>
  <si>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</si>
  <si>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</si>
  <si>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</si>
  <si>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</si>
  <si>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</si>
  <si>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</si>
  <si>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</si>
  <si>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</si>
  <si>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</si>
  <si>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</si>
  <si>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</si>
  <si>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</si>
  <si>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</si>
  <si>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</si>
  <si>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</si>
  <si>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</si>
  <si>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</si>
  <si>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</si>
  <si>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</si>
  <si>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</si>
  <si>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</si>
  <si>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</si>
  <si>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</si>
  <si>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</si>
  <si>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</si>
  <si>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</si>
  <si>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</si>
  <si>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</si>
  <si>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</si>
  <si>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</si>
  <si>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</si>
  <si>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</si>
  <si>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</si>
  <si>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</si>
  <si>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</si>
  <si>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</si>
  <si>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</si>
  <si>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</si>
  <si>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</si>
  <si>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</si>
  <si>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</si>
  <si>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</si>
  <si>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</si>
  <si>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</si>
  <si>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</si>
  <si>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</si>
  <si>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</si>
  <si>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</si>
  <si>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</si>
  <si>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</si>
  <si>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</si>
  <si>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</si>
  <si>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</si>
  <si>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</si>
  <si>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</si>
  <si>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</si>
  <si>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</si>
  <si>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</si>
  <si>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</si>
  <si>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</si>
  <si>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</si>
  <si>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</si>
  <si>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</si>
  <si>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</si>
  <si>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</si>
  <si>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</si>
  <si>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</si>
  <si>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</si>
  <si>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</si>
  <si>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</si>
  <si>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</si>
  <si>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</si>
  <si>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</si>
  <si>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</si>
  <si>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</si>
  <si>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</si>
  <si>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</si>
  <si>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</si>
  <si>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</si>
  <si>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</si>
  <si>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</si>
  <si>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</si>
  <si>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</si>
  <si>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</si>
  <si>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</si>
  <si>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</si>
  <si>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</si>
  <si>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</si>
  <si>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</si>
  <si>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</si>
  <si>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</si>
  <si>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</si>
  <si>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</si>
  <si>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</si>
  <si>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</si>
  <si>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</si>
  <si>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</si>
  <si>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</si>
  <si>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</si>
  <si>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</si>
  <si>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</si>
  <si>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</si>
  <si>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</si>
  <si>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</si>
  <si>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</si>
  <si>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</si>
  <si>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</si>
  <si>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</si>
  <si>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</si>
  <si>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</si>
  <si>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</si>
  <si>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</si>
  <si>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</si>
  <si>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</si>
  <si>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</si>
  <si>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</si>
  <si>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</si>
  <si>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</si>
  <si>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</si>
  <si>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</si>
  <si>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</si>
  <si>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</si>
  <si>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</si>
  <si>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</si>
  <si>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</si>
  <si>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</si>
  <si>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</si>
  <si>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</si>
  <si>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</si>
  <si>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</si>
  <si>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</si>
  <si>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</si>
  <si>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</si>
  <si>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</si>
  <si>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</si>
  <si>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</si>
  <si>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</si>
  <si>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</si>
  <si>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</si>
  <si>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</si>
  <si>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</si>
  <si>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</si>
  <si>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</si>
  <si>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</si>
  <si>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</si>
  <si>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</si>
  <si>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</si>
  <si>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</si>
  <si>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</si>
  <si>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</si>
  <si>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</si>
  <si>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</si>
  <si>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</si>
  <si>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</si>
  <si>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</si>
  <si>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</si>
  <si>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</si>
  <si>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</si>
  <si>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</si>
  <si>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</si>
  <si>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</si>
  <si>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</si>
  <si>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</si>
  <si>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</si>
  <si>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</si>
  <si>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</si>
  <si>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</si>
  <si>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</si>
  <si>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</si>
  <si>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</si>
  <si>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</si>
  <si>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</si>
  <si>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</si>
  <si>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</si>
  <si>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</si>
  <si>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</si>
  <si>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</si>
  <si>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</si>
  <si>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</si>
  <si>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</si>
  <si>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</si>
  <si>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</si>
  <si>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</si>
  <si>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</si>
  <si>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</si>
  <si>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</si>
  <si>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</si>
  <si>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</si>
  <si>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</si>
  <si>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</si>
  <si>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</si>
  <si>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</si>
  <si>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</si>
  <si>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</si>
  <si>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</si>
  <si>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</si>
  <si>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</si>
  <si>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</si>
  <si>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</si>
  <si>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</si>
  <si>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</si>
  <si>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</si>
  <si>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</si>
  <si>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</si>
  <si>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</si>
  <si>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</si>
  <si>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</si>
  <si>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</si>
  <si>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</si>
  <si>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</si>
  <si>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</si>
  <si>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</si>
  <si>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</si>
  <si>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</si>
  <si>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</si>
  <si>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</si>
  <si>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</si>
  <si>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</si>
  <si>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</si>
  <si>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</si>
  <si>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</si>
  <si>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</si>
  <si>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</si>
  <si>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</si>
  <si>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</si>
  <si>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</si>
  <si>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</si>
  <si>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</si>
  <si>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</si>
  <si>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</si>
  <si>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</si>
  <si>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</si>
  <si>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</si>
  <si>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</si>
  <si>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</si>
  <si>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</si>
  <si>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</si>
  <si>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</si>
  <si>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</si>
  <si>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</si>
  <si>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</si>
  <si>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</si>
  <si>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</si>
  <si>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</si>
  <si>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</si>
  <si>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</si>
  <si>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</si>
  <si>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</si>
  <si>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</si>
  <si>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</si>
  <si>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</si>
  <si>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</si>
  <si>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</si>
  <si>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</si>
  <si>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</si>
  <si>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</si>
  <si>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</si>
  <si>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</si>
  <si>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</si>
  <si>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</si>
  <si>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</si>
  <si>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</si>
  <si>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</si>
  <si>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</si>
  <si>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</si>
  <si>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</si>
  <si>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</si>
  <si>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</si>
  <si>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</si>
  <si>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</si>
  <si>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</si>
  <si>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</si>
  <si>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</si>
  <si>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</si>
  <si>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</si>
  <si>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</si>
  <si>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</si>
  <si>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</si>
  <si>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</si>
  <si>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</si>
  <si>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</si>
  <si>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</si>
  <si>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</si>
  <si>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</si>
  <si>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</si>
  <si>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</si>
  <si>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</si>
  <si>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</si>
  <si>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</si>
  <si>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</si>
  <si>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</si>
  <si>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</si>
  <si>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</si>
  <si>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</si>
  <si>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</si>
  <si>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</si>
  <si>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</si>
  <si>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</si>
  <si>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</si>
  <si>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</si>
  <si>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</si>
  <si>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</si>
  <si>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</si>
  <si>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</si>
  <si>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</si>
  <si>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</si>
  <si>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</si>
  <si>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</si>
  <si>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</si>
  <si>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</si>
  <si>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</si>
  <si>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</si>
  <si>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</si>
  <si>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</si>
  <si>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</si>
  <si>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</si>
  <si>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</si>
  <si>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</si>
  <si>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</si>
  <si>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</si>
  <si>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</si>
  <si>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</si>
  <si>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</si>
  <si>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</si>
  <si>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</si>
  <si>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</si>
  <si>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</si>
  <si>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</si>
  <si>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</si>
  <si>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</si>
  <si>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</si>
  <si>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</si>
  <si>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</si>
  <si>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</si>
  <si>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</si>
  <si>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</si>
  <si>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</si>
  <si>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</si>
  <si>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</si>
  <si>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</si>
  <si>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</si>
  <si>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</si>
  <si>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</si>
  <si>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</si>
  <si>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</si>
  <si>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</si>
  <si>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</si>
  <si>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</si>
  <si>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</si>
  <si>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</si>
  <si>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</si>
  <si>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</si>
  <si>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</si>
  <si>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</si>
  <si>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</si>
  <si>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</si>
  <si>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</si>
  <si>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</si>
  <si>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</si>
  <si>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</si>
  <si>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</si>
  <si>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</si>
  <si>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</si>
  <si>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</si>
  <si>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</si>
  <si>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</si>
  <si>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</si>
  <si>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</si>
  <si>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</si>
  <si>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</si>
  <si>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</si>
  <si>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</si>
  <si>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</si>
  <si>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</si>
  <si>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</si>
  <si>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</si>
  <si>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</si>
  <si>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</si>
  <si>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</si>
  <si>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</si>
  <si>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</si>
  <si>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</si>
  <si>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</si>
  <si>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</si>
  <si>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</si>
  <si>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</si>
  <si>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</si>
  <si>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</si>
  <si>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</si>
  <si>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</si>
  <si>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</si>
  <si>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</si>
  <si>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</si>
  <si>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</si>
  <si>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</si>
  <si>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</si>
  <si>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</si>
  <si>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</si>
  <si>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</si>
  <si>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</si>
  <si>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</si>
  <si>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</si>
  <si>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</si>
  <si>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</si>
  <si>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</si>
  <si>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</si>
  <si>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</si>
  <si>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</si>
  <si>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</si>
  <si>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</si>
  <si>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</si>
  <si>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</si>
  <si>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</si>
  <si>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</si>
  <si>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</si>
  <si>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</si>
  <si>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</si>
  <si>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</si>
  <si>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</si>
  <si>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</si>
  <si>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</si>
  <si>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</si>
  <si>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</si>
  <si>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</si>
  <si>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</si>
  <si>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</si>
  <si>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</si>
  <si>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</si>
  <si>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</si>
  <si>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</si>
  <si>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</si>
  <si>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</si>
  <si>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</si>
  <si>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</si>
  <si>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</si>
  <si>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</si>
  <si>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</si>
  <si>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</si>
  <si>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</si>
  <si>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</si>
  <si>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</si>
  <si>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</si>
  <si>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</si>
  <si>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</si>
  <si>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</si>
  <si>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</si>
  <si>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</si>
  <si>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</si>
  <si>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</si>
  <si>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</si>
  <si>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</si>
  <si>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</si>
  <si>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</si>
  <si>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</si>
  <si>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</si>
  <si>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</si>
  <si>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</si>
  <si>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</si>
  <si>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</si>
  <si>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</si>
  <si>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</si>
  <si>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</si>
  <si>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</si>
  <si>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</si>
  <si>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</si>
  <si>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</si>
  <si>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</si>
  <si>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</si>
  <si>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</si>
  <si>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</si>
  <si>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</si>
  <si>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</si>
  <si>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</si>
  <si>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</si>
  <si>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</si>
  <si>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</si>
  <si>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</si>
  <si>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</si>
  <si>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</si>
  <si>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</si>
  <si>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</si>
  <si>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</si>
  <si>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</si>
  <si>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</si>
  <si>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</si>
  <si>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</si>
  <si>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</si>
  <si>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</si>
  <si>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</si>
  <si>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</si>
  <si>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</si>
  <si>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</si>
  <si>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</si>
  <si>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</si>
  <si>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</si>
  <si>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</si>
  <si>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</si>
  <si>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</si>
  <si>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</si>
  <si>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</si>
  <si>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</si>
  <si>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</si>
  <si>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</si>
  <si>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</si>
  <si>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</si>
  <si>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</si>
  <si>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</si>
  <si>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</si>
  <si>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</si>
  <si>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</si>
  <si>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</si>
  <si>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</si>
  <si>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</si>
  <si>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</si>
  <si>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</si>
  <si>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</si>
  <si>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</si>
  <si>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</si>
  <si>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</si>
  <si>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</si>
  <si>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</si>
  <si>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</si>
  <si>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</si>
  <si>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</si>
  <si>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</si>
  <si>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</si>
  <si>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</si>
  <si>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</si>
  <si>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</si>
  <si>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</si>
  <si>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</si>
  <si>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</si>
  <si>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</si>
  <si>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</si>
  <si>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</si>
  <si>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</si>
  <si>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</si>
  <si>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</si>
  <si>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</si>
  <si>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</si>
  <si>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</si>
  <si>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</si>
  <si>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</si>
  <si>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</si>
  <si>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</si>
  <si>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</si>
  <si>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</si>
  <si>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</si>
  <si>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</si>
  <si>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</si>
  <si>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</si>
  <si>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</si>
  <si>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</si>
  <si>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</si>
  <si>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</si>
  <si>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</si>
  <si>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</si>
  <si>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</si>
  <si>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</si>
  <si>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</si>
  <si>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</si>
  <si>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</si>
  <si>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</si>
  <si>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</si>
  <si>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</si>
  <si>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</si>
  <si>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</si>
  <si>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</si>
  <si>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</si>
  <si>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</si>
  <si>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</si>
  <si>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</si>
  <si>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</si>
  <si>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</si>
  <si>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</si>
  <si>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</si>
  <si>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</si>
  <si>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</si>
  <si>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</si>
  <si>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</si>
  <si>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</si>
  <si>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</si>
  <si>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</si>
  <si>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</si>
  <si>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</si>
  <si>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</si>
  <si>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</si>
  <si>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</si>
  <si>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</si>
  <si>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</si>
  <si>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</si>
  <si>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</si>
  <si>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</si>
  <si>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</si>
  <si>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</si>
  <si>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</si>
  <si>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</si>
  <si>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</si>
  <si>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</si>
  <si>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</si>
  <si>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</si>
  <si>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</si>
  <si>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</si>
  <si>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</si>
  <si>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</si>
  <si>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</si>
  <si>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</si>
  <si>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</si>
  <si>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</si>
  <si>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</si>
  <si>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</si>
  <si>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</si>
  <si>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</si>
  <si>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</si>
  <si>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</si>
  <si>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</si>
  <si>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</si>
  <si>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</si>
  <si>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</si>
  <si>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</si>
  <si>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</si>
  <si>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</si>
  <si>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</si>
  <si>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</si>
  <si>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</si>
  <si>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</si>
  <si>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</si>
  <si>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</si>
  <si>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</si>
  <si>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</si>
  <si>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</si>
  <si>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</si>
  <si>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</si>
  <si>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</si>
  <si>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</si>
  <si>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</si>
  <si>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</si>
  <si>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</si>
  <si>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</si>
  <si>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</si>
  <si>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</si>
  <si>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</si>
  <si>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</si>
  <si>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</si>
  <si>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</si>
  <si>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</si>
  <si>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</si>
  <si>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</si>
  <si>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</si>
  <si>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</si>
  <si>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</si>
  <si>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</si>
  <si>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</si>
  <si>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</si>
  <si>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</si>
  <si>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</si>
  <si>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</si>
  <si>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</si>
  <si>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</si>
  <si>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</si>
  <si>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</si>
  <si>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</si>
  <si>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</si>
  <si>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</si>
  <si>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</si>
  <si>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</si>
  <si>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</si>
  <si>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</si>
  <si>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</si>
  <si>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</si>
  <si>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</si>
  <si>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</si>
  <si>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</si>
  <si>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</si>
  <si>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</si>
  <si>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</si>
  <si>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</si>
  <si>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</si>
  <si>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</si>
  <si>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</si>
  <si>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</si>
  <si>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</si>
  <si>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</si>
  <si>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</si>
  <si>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</si>
  <si>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</si>
  <si>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</si>
  <si>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</si>
  <si>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</si>
  <si>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</si>
  <si>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</si>
  <si>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</si>
  <si>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</si>
  <si>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</si>
  <si>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</si>
  <si>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</si>
  <si>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</si>
  <si>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</si>
  <si>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</si>
  <si>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</si>
  <si>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</si>
  <si>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</si>
  <si>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</si>
  <si>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</si>
  <si>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</si>
  <si>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</si>
  <si>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</si>
  <si>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</si>
  <si>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</si>
  <si>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</si>
  <si>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</si>
  <si>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</si>
  <si>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</si>
  <si>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</si>
  <si>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</si>
  <si>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</si>
  <si>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</si>
  <si>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</si>
  <si>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</si>
  <si>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</si>
  <si>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</si>
  <si>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</si>
  <si>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</si>
  <si>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</si>
  <si>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</si>
  <si>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</si>
  <si>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</si>
  <si>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</si>
  <si>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</si>
  <si>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</si>
  <si>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</si>
  <si>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</si>
  <si>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</si>
  <si>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</si>
  <si>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</si>
  <si>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</si>
  <si>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</si>
  <si>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</si>
  <si>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</si>
  <si>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</si>
  <si>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</si>
  <si>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</si>
  <si>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</si>
  <si>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</si>
  <si>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</si>
  <si>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</si>
  <si>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</si>
  <si>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</si>
  <si>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</si>
  <si>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</si>
  <si>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</si>
  <si>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</si>
  <si>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</si>
  <si>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</si>
  <si>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</si>
  <si>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</si>
  <si>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</si>
  <si>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</si>
  <si>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</si>
  <si>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</si>
  <si>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</si>
  <si>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</si>
  <si>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</si>
  <si>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</si>
  <si>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</si>
  <si>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</si>
  <si>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</si>
  <si>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</si>
  <si>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</si>
  <si>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</si>
  <si>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</si>
  <si>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</si>
  <si>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</si>
  <si>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</si>
  <si>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</si>
  <si>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</si>
  <si>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</si>
  <si>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</si>
  <si>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</si>
  <si>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</si>
  <si>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</si>
  <si>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</si>
  <si>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</si>
  <si>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</si>
  <si>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</si>
  <si>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</si>
  <si>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</si>
  <si>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</si>
  <si>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</si>
  <si>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</si>
  <si>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</si>
  <si>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</si>
  <si>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</si>
  <si>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</si>
  <si>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</si>
  <si>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</si>
  <si>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</si>
  <si>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</si>
  <si>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</si>
  <si>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</si>
  <si>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</si>
  <si>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</si>
  <si>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</si>
  <si>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</si>
  <si>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</si>
  <si>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</si>
  <si>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</si>
  <si>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</si>
  <si>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</si>
  <si>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</si>
  <si>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</si>
  <si>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</si>
  <si>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</si>
  <si>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</si>
  <si>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</si>
  <si>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</si>
  <si>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</si>
  <si>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</si>
  <si>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</si>
  <si>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</si>
  <si>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</si>
  <si>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</si>
  <si>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</si>
  <si>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</si>
  <si>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</si>
  <si>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</si>
  <si>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</si>
  <si>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</si>
  <si>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</si>
  <si>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</si>
  <si>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</si>
  <si>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</si>
  <si>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</si>
  <si>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</si>
  <si>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</si>
  <si>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</si>
  <si>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</si>
  <si>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</si>
  <si>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</si>
  <si>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</si>
  <si>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</si>
  <si>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</si>
  <si>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</si>
  <si>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</si>
  <si>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</si>
  <si>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</si>
  <si>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</si>
  <si>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</si>
  <si>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</si>
  <si>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</si>
  <si>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</si>
  <si>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</si>
  <si>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</si>
  <si>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</si>
  <si>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</si>
  <si>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</si>
  <si>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</si>
  <si>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</si>
  <si>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</si>
  <si>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</si>
  <si>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</si>
  <si>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</si>
  <si>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</si>
  <si>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</si>
  <si>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</si>
  <si>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</si>
  <si>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</si>
  <si>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</si>
  <si>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</si>
  <si>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</si>
  <si>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</si>
  <si>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</si>
  <si>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</si>
  <si>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</si>
  <si>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</si>
  <si>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</si>
  <si>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</si>
  <si>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</si>
  <si>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</si>
  <si>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</si>
  <si>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</si>
  <si>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</si>
  <si>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</si>
  <si>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</si>
  <si>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</si>
  <si>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</si>
  <si>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</si>
  <si>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</si>
  <si>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</si>
  <si>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</si>
  <si>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</si>
  <si>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</si>
  <si>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</si>
  <si>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</si>
  <si>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</si>
  <si>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</si>
  <si>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</si>
  <si>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</si>
  <si>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</si>
  <si>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</si>
  <si>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</si>
  <si>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</si>
  <si>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</si>
  <si>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</si>
  <si>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</si>
  <si>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</si>
  <si>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</si>
  <si>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</si>
  <si>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</si>
  <si>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</si>
  <si>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</si>
  <si>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</si>
  <si>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</si>
  <si>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</si>
  <si>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</si>
  <si>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</si>
  <si>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</si>
  <si>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</si>
  <si>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</si>
  <si>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</si>
  <si>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</si>
  <si>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</si>
  <si>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</si>
  <si>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</si>
  <si>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</si>
  <si>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</si>
  <si>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</si>
  <si>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</si>
  <si>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</si>
  <si>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</si>
  <si>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</si>
  <si>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</si>
  <si>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</si>
  <si>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</si>
  <si>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</si>
  <si>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</si>
  <si>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</si>
  <si>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</si>
  <si>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</si>
  <si>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</si>
  <si>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</si>
  <si>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</si>
  <si>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</si>
  <si>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</si>
  <si>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</si>
  <si>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</si>
  <si>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</si>
  <si>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</si>
  <si>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</si>
  <si>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</si>
  <si>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</si>
  <si>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</si>
  <si>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</si>
  <si>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</si>
  <si>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</si>
  <si>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</si>
  <si>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</si>
  <si>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</si>
  <si>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</si>
  <si>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</si>
  <si>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</si>
  <si>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</si>
  <si>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</si>
  <si>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</si>
  <si>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</si>
  <si>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</si>
  <si>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</si>
  <si>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</si>
  <si>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</si>
  <si>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</si>
  <si>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</si>
  <si>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</si>
  <si>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</si>
  <si>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</si>
  <si>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</si>
  <si>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</si>
  <si>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</si>
  <si>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</si>
  <si>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</si>
  <si>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</si>
  <si>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</si>
  <si>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</si>
  <si>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</si>
  <si>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</si>
  <si>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</si>
  <si>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</si>
  <si>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</si>
  <si>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</si>
  <si>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</si>
  <si>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</si>
  <si>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</si>
  <si>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</si>
  <si>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</si>
  <si>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</si>
  <si>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</si>
  <si>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</si>
  <si>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</si>
  <si>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</si>
  <si>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</si>
  <si>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</si>
  <si>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</si>
  <si>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</si>
  <si>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</si>
  <si>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</si>
  <si>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</si>
  <si>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</si>
  <si>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</si>
  <si>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</si>
  <si>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</si>
  <si>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</si>
  <si>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</si>
  <si>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</si>
  <si>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</si>
  <si>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</si>
  <si>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</si>
  <si>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</si>
  <si>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</si>
  <si>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</si>
  <si>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</si>
  <si>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</si>
  <si>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</si>
  <si>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</si>
  <si>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</si>
  <si>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</si>
  <si>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</si>
  <si>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</si>
  <si>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</si>
  <si>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</si>
  <si>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</si>
  <si>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</si>
  <si>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</si>
  <si>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</si>
  <si>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</si>
  <si>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</si>
  <si>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</si>
  <si>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</si>
  <si>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</si>
  <si>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</si>
  <si>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</si>
  <si>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</si>
  <si>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</si>
  <si>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</si>
  <si>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</si>
  <si>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</si>
  <si>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</si>
  <si>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</si>
  <si>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</si>
  <si>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</si>
  <si>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</si>
  <si>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</si>
  <si>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</si>
  <si>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</si>
  <si>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</si>
  <si>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</si>
  <si>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</si>
  <si>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</si>
  <si>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</si>
  <si>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</si>
  <si>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</si>
  <si>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</si>
  <si>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</si>
  <si>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</si>
  <si>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</si>
  <si>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</si>
  <si>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</si>
  <si>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</si>
  <si>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</si>
  <si>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</si>
  <si>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</si>
  <si>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</si>
  <si>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</si>
  <si>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</si>
  <si>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</si>
  <si>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</si>
  <si>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</si>
  <si>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</si>
  <si>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</si>
  <si>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</si>
  <si>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</si>
  <si>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</si>
  <si>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</si>
  <si>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</si>
  <si>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</si>
  <si>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</si>
  <si>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</si>
  <si>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</si>
  <si>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</si>
  <si>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</si>
  <si>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</si>
  <si>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</si>
  <si>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</si>
  <si>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</si>
  <si>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</si>
  <si>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</si>
  <si>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</si>
  <si>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</si>
  <si>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</si>
  <si>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</si>
  <si>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</si>
  <si>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</si>
  <si>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</si>
  <si>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</si>
  <si>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</si>
  <si>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</si>
  <si>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</si>
  <si>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</si>
  <si>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</si>
  <si>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</si>
  <si>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</si>
  <si>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</si>
  <si>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</si>
  <si>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</si>
  <si>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</si>
  <si>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</si>
  <si>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</si>
  <si>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</si>
  <si>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</si>
  <si>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</si>
  <si>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</si>
  <si>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</si>
  <si>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</si>
  <si>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</si>
  <si>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</si>
  <si>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</si>
  <si>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</si>
  <si>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</si>
  <si>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</si>
  <si>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</si>
  <si>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</si>
  <si>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</si>
  <si>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</si>
  <si>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</si>
  <si>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</si>
  <si>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</si>
  <si>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</si>
  <si>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</si>
  <si>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</si>
  <si>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</si>
  <si>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</si>
  <si>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</si>
  <si>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</si>
  <si>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</si>
  <si>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</si>
  <si>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</si>
  <si>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</si>
  <si>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</si>
  <si>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</si>
  <si>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</si>
  <si>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</si>
  <si>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</si>
  <si>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</si>
  <si>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</si>
  <si>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</si>
  <si>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</si>
  <si>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</si>
  <si>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</si>
  <si>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</si>
  <si>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</si>
  <si>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</si>
  <si>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</si>
  <si>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</si>
  <si>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</si>
  <si>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</si>
  <si>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</si>
  <si>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</si>
  <si>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</si>
  <si>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</si>
  <si>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</si>
  <si>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</si>
  <si>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</si>
  <si>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</si>
  <si>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</si>
  <si>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</si>
  <si>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</si>
  <si>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</si>
  <si>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</si>
  <si>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</si>
  <si>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</si>
  <si>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</si>
  <si>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</si>
  <si>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</si>
  <si>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</si>
  <si>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</si>
  <si>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</si>
  <si>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</si>
  <si>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</si>
  <si>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</si>
  <si>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</si>
  <si>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</si>
  <si>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</si>
  <si>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</si>
  <si>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</si>
  <si>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</si>
  <si>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</si>
  <si>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</si>
  <si>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</si>
  <si>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</si>
  <si>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</si>
  <si>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</si>
  <si>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</si>
  <si>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</si>
  <si>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</si>
  <si>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</si>
  <si>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</si>
  <si>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</si>
  <si>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</si>
  <si>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</si>
  <si>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</si>
  <si>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</si>
  <si>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</si>
  <si>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</si>
  <si>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</si>
  <si>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</si>
  <si>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</si>
  <si>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</si>
  <si>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</si>
  <si>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</si>
  <si>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</si>
  <si>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</si>
  <si>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</si>
  <si>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</si>
  <si>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</si>
  <si>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</si>
  <si>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</si>
  <si>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</si>
  <si>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</si>
  <si>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</si>
  <si>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</si>
  <si>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</si>
  <si>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</si>
  <si>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</si>
  <si>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</si>
  <si>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</si>
  <si>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</si>
  <si>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</si>
  <si>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</si>
  <si>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</si>
  <si>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</si>
  <si>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</si>
  <si>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</si>
  <si>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</si>
  <si>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</si>
  <si>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</si>
  <si>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</si>
  <si>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</si>
  <si>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</si>
  <si>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</si>
  <si>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</si>
  <si>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</si>
  <si>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</si>
  <si>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</si>
  <si>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</si>
  <si>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</si>
  <si>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</si>
  <si>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</si>
  <si>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</si>
  <si>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</si>
  <si>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</si>
  <si>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</si>
  <si>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</si>
  <si>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</si>
  <si>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</si>
  <si>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</si>
  <si>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</si>
  <si>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</si>
  <si>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</si>
  <si>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</si>
  <si>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</si>
  <si>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</si>
  <si>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</si>
  <si>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</si>
  <si>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</si>
  <si>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</si>
  <si>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</si>
  <si>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</si>
  <si>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</si>
  <si>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</si>
  <si>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</si>
  <si>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</si>
  <si>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</si>
  <si>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</si>
  <si>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</si>
  <si>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</si>
  <si>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</si>
  <si>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</si>
  <si>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</si>
  <si>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</si>
  <si>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</si>
  <si>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</si>
  <si>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</si>
  <si>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</si>
  <si>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</si>
  <si>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</si>
  <si>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</si>
  <si>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</si>
  <si>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</si>
  <si>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</si>
  <si>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</si>
  <si>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</si>
  <si>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</si>
  <si>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</si>
  <si>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</si>
  <si>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</si>
  <si>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</si>
  <si>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</si>
  <si>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</si>
  <si>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</si>
  <si>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</si>
  <si>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</si>
  <si>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</si>
  <si>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</si>
  <si>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</si>
  <si>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</si>
  <si>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</si>
  <si>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</si>
  <si>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</si>
  <si>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</si>
  <si>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</si>
  <si>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</si>
  <si>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</si>
  <si>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</si>
  <si>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</si>
  <si>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</si>
  <si>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</si>
  <si>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</si>
  <si>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</si>
  <si>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</si>
  <si>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</si>
  <si>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</si>
  <si>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</si>
  <si>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</si>
  <si>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</si>
  <si>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</si>
  <si>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</si>
  <si>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</si>
  <si>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</si>
  <si>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</si>
  <si>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</si>
  <si>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</si>
  <si>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</si>
  <si>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</si>
  <si>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</si>
  <si>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</si>
  <si>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</si>
  <si>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</si>
  <si>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</si>
  <si>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</si>
  <si>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</si>
  <si>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</si>
  <si>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</si>
  <si>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</si>
  <si>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</si>
  <si>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</si>
  <si>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</si>
  <si>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</si>
  <si>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</si>
  <si>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</si>
  <si>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</si>
  <si>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</si>
  <si>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</si>
  <si>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</si>
  <si>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</si>
  <si>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</si>
  <si>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</si>
  <si>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</si>
  <si>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</si>
  <si>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</si>
  <si>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</si>
  <si>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</si>
  <si>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</si>
  <si>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</si>
  <si>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</si>
  <si>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</si>
  <si>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</si>
  <si>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</si>
  <si>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</si>
  <si>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</si>
  <si>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</si>
  <si>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</si>
  <si>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</si>
  <si>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</si>
  <si>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</si>
  <si>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</si>
  <si>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</si>
  <si>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</si>
  <si>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</si>
  <si>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</si>
  <si>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</si>
  <si>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</si>
  <si>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</si>
  <si>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</si>
  <si>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</si>
  <si>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</si>
  <si>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</si>
  <si>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</si>
  <si>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</si>
  <si>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</si>
  <si>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</si>
  <si>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</si>
  <si>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</si>
  <si>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</si>
  <si>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</si>
  <si>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</si>
  <si>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</si>
  <si>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</si>
  <si>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</si>
  <si>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</si>
  <si>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</si>
  <si>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</si>
  <si>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</si>
  <si>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</si>
  <si>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</si>
  <si>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</si>
  <si>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</si>
  <si>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</si>
  <si>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</si>
  <si>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</si>
  <si>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</si>
  <si>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</si>
  <si>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</si>
  <si>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</si>
  <si>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</si>
  <si>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</si>
  <si>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</si>
  <si>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</si>
  <si>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</si>
  <si>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</si>
  <si>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</si>
  <si>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</si>
  <si>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</si>
  <si>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</si>
  <si>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</si>
  <si>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</si>
  <si>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</si>
  <si>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</si>
  <si>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</si>
  <si>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</si>
  <si>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</si>
  <si>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</si>
  <si>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</si>
  <si>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</si>
  <si>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</si>
  <si>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</si>
  <si>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</si>
  <si>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</si>
  <si>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</si>
  <si>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</si>
  <si>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</si>
  <si>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</si>
  <si>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</si>
  <si>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</si>
  <si>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</si>
  <si>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</si>
  <si>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</si>
  <si>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</si>
  <si>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</si>
  <si>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</si>
  <si>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</si>
  <si>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</si>
  <si>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</si>
  <si>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</si>
  <si>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</si>
  <si>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</si>
  <si>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</si>
  <si>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</si>
  <si>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</si>
  <si>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</si>
  <si>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</si>
  <si>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</si>
  <si>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</si>
  <si>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</si>
  <si>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</si>
  <si>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</si>
  <si>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</si>
  <si>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</si>
  <si>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</si>
  <si>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</si>
  <si>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</si>
  <si>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</si>
  <si>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</si>
  <si>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</si>
  <si>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</si>
  <si>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</si>
  <si>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</si>
  <si>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</si>
  <si>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</si>
  <si>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</si>
  <si>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</si>
  <si>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</si>
  <si>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</si>
  <si>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</si>
  <si>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</si>
  <si>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</si>
  <si>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</si>
  <si>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</si>
  <si>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</si>
  <si>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</si>
  <si>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</si>
  <si>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</si>
  <si>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</si>
  <si>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</si>
  <si>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</si>
  <si>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</si>
  <si>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</si>
  <si>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</si>
  <si>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</si>
  <si>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</si>
  <si>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</si>
  <si>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</si>
  <si>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</si>
  <si>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</si>
  <si>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</si>
  <si>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</si>
  <si>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</si>
  <si>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</si>
  <si>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</si>
  <si>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</si>
  <si>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</si>
  <si>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</si>
  <si>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</si>
  <si>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</si>
  <si>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</si>
  <si>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</si>
  <si>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</si>
  <si>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</si>
  <si>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</si>
  <si>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</si>
  <si>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</si>
  <si>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</si>
  <si>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</si>
  <si>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</si>
  <si>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</si>
  <si>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</si>
  <si>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</si>
  <si>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</si>
  <si>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</si>
  <si>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</si>
  <si>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</si>
  <si>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</si>
  <si>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</si>
  <si>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</si>
  <si>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</si>
  <si>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</si>
  <si>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</si>
  <si>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</si>
  <si>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</si>
  <si>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</si>
  <si>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</si>
  <si>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</si>
  <si>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</si>
  <si>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</si>
  <si>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</si>
  <si>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</si>
  <si>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</si>
  <si>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</si>
  <si>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</si>
  <si>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</si>
  <si>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</si>
  <si>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</si>
  <si>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</si>
  <si>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</si>
  <si>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</si>
  <si>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</si>
  <si>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</si>
  <si>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</si>
  <si>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</si>
  <si>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</si>
  <si>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</si>
  <si>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</si>
  <si>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</si>
  <si>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</si>
  <si>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</si>
  <si>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</si>
  <si>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</si>
  <si>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</si>
  <si>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</si>
  <si>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</si>
  <si>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</si>
  <si>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</si>
  <si>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</si>
  <si>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</si>
  <si>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</si>
  <si>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</si>
  <si>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</si>
  <si>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</si>
  <si>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</si>
  <si>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</si>
  <si>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</si>
  <si>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</si>
  <si>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</si>
  <si>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</si>
  <si>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</si>
  <si>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</si>
  <si>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</si>
  <si>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</si>
  <si>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</si>
  <si>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</si>
  <si>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</si>
  <si>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</si>
  <si>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</si>
  <si>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</si>
  <si>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</si>
  <si>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</si>
  <si>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</si>
  <si>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</si>
  <si>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</si>
  <si>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</si>
  <si>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</si>
  <si>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</si>
  <si>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</si>
  <si>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</si>
  <si>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</si>
  <si>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</si>
  <si>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</si>
  <si>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</si>
  <si>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</si>
  <si>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</si>
  <si>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</si>
  <si>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</si>
  <si>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</si>
  <si>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</si>
  <si>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</si>
  <si>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</si>
  <si>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</si>
  <si>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</si>
  <si>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</si>
  <si>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</si>
  <si>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</si>
  <si>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</si>
  <si>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</si>
  <si>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</si>
  <si>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</si>
  <si>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</si>
  <si>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</si>
  <si>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</si>
  <si>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</si>
  <si>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</si>
  <si>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</si>
  <si>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</si>
  <si>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</si>
  <si>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</si>
  <si>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</si>
  <si>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</si>
  <si>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</si>
  <si>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</si>
  <si>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</si>
  <si>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</si>
  <si>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</si>
  <si>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</si>
  <si>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</si>
  <si>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</si>
  <si>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</si>
  <si>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</si>
  <si>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</si>
  <si>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</si>
  <si>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</si>
  <si>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</si>
  <si>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</si>
  <si>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</si>
  <si>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</si>
  <si>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</si>
  <si>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</si>
  <si>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</si>
  <si>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</si>
  <si>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</si>
  <si>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</si>
  <si>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</si>
  <si>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</si>
  <si>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</si>
  <si>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</si>
  <si>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</si>
  <si>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</si>
  <si>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</si>
  <si>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</si>
  <si>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</si>
  <si>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</si>
  <si>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</si>
  <si>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</si>
  <si>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</si>
  <si>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</si>
  <si>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</si>
  <si>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</si>
  <si>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</si>
  <si>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</si>
  <si>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</si>
  <si>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</si>
  <si>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</si>
  <si>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</si>
  <si>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</si>
  <si>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</si>
  <si>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</si>
  <si>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</si>
  <si>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</si>
  <si>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</si>
  <si>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</si>
  <si>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</si>
  <si>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</si>
  <si>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</si>
  <si>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</si>
  <si>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</si>
  <si>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</si>
  <si>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</si>
  <si>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</si>
  <si>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</si>
  <si>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</si>
  <si>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</si>
  <si>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</si>
  <si>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</si>
  <si>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</si>
  <si>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</si>
  <si>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</si>
  <si>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</si>
  <si>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</si>
  <si>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</si>
  <si>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</si>
  <si>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</si>
  <si>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</si>
  <si>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</si>
  <si>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</si>
  <si>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</si>
  <si>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</si>
  <si>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</si>
  <si>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</si>
  <si>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</si>
  <si>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</si>
  <si>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</si>
  <si>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</si>
  <si>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</si>
  <si>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</si>
  <si>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</si>
  <si>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</si>
  <si>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</si>
  <si>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</si>
  <si>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</si>
  <si>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</si>
  <si>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</si>
  <si>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</si>
  <si>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</si>
  <si>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</si>
  <si>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</si>
  <si>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</si>
  <si>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</si>
  <si>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</si>
  <si>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</si>
  <si>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</si>
  <si>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</si>
  <si>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</si>
  <si>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</si>
  <si>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</si>
  <si>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</si>
  <si>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</si>
  <si>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</si>
  <si>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</si>
  <si>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</si>
  <si>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</si>
  <si>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</si>
  <si>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</si>
  <si>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</si>
  <si>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</si>
  <si>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</si>
  <si>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</si>
  <si>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</si>
  <si>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</si>
  <si>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</si>
  <si>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</si>
  <si>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</si>
  <si>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</si>
  <si>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</si>
  <si>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</si>
  <si>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</si>
  <si>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</si>
  <si>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</si>
  <si>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</si>
  <si>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</si>
  <si>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</si>
  <si>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</si>
  <si>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</si>
  <si>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</si>
  <si>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</si>
  <si>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</si>
  <si>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</si>
  <si>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</si>
  <si>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</si>
  <si>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</si>
  <si>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</si>
  <si>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</si>
  <si>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</si>
  <si>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</si>
  <si>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</si>
  <si>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</si>
  <si>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</si>
  <si>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</si>
  <si>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</si>
  <si>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</si>
  <si>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</si>
  <si>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</si>
  <si>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</si>
  <si>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</si>
  <si>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</si>
  <si>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</si>
  <si>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</si>
  <si>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</si>
  <si>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</si>
  <si>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</si>
  <si>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</si>
  <si>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</si>
  <si>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</si>
  <si>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</si>
  <si>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</si>
  <si>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</si>
  <si>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</si>
  <si>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</si>
  <si>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</si>
  <si>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</si>
  <si>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</si>
  <si>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</si>
  <si>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</si>
  <si>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</si>
  <si>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</si>
  <si>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</si>
  <si>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</si>
  <si>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</si>
  <si>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</si>
  <si>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</si>
  <si>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</si>
  <si>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</si>
  <si>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</si>
  <si>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</si>
  <si>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</si>
  <si>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</si>
  <si>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</si>
  <si>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</si>
  <si>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</si>
  <si>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</si>
  <si>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</si>
  <si>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</si>
  <si>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</si>
  <si>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</si>
  <si>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</si>
  <si>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</si>
  <si>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</si>
  <si>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</si>
  <si>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</si>
  <si>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</si>
  <si>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</si>
  <si>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</si>
  <si>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</si>
  <si>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</si>
  <si>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</si>
  <si>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</si>
  <si>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</si>
  <si>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</si>
  <si>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</si>
  <si>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</si>
  <si>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</si>
  <si>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</si>
  <si>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</si>
  <si>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</si>
  <si>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</si>
  <si>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</si>
  <si>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</si>
  <si>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</si>
  <si>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</si>
  <si>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</si>
  <si>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</si>
  <si>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</si>
  <si>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</si>
  <si>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</si>
  <si>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</si>
  <si>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</si>
  <si>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</si>
  <si>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</si>
  <si>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</si>
  <si>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</si>
  <si>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</si>
  <si>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</si>
  <si>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</si>
  <si>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</si>
  <si>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</si>
  <si>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</si>
  <si>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</si>
  <si>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</si>
  <si>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</si>
  <si>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</si>
  <si>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</si>
  <si>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</si>
  <si>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</si>
  <si>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</si>
  <si>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</si>
  <si>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</si>
  <si>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</si>
  <si>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</si>
  <si>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</si>
  <si>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</si>
  <si>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</si>
  <si>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</si>
  <si>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</si>
  <si>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</si>
  <si>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</si>
  <si>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</si>
  <si>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</si>
  <si>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</si>
  <si>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</si>
  <si>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</si>
  <si>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</si>
  <si>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</si>
  <si>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</si>
  <si>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</si>
  <si>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</si>
  <si>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</si>
  <si>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</si>
  <si>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</si>
  <si>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</si>
  <si>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</si>
  <si>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</si>
  <si>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</si>
  <si>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</si>
  <si>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</si>
  <si>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</si>
  <si>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</si>
  <si>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</si>
  <si>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</si>
  <si>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</si>
  <si>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</si>
  <si>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</si>
  <si>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</si>
  <si>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</si>
  <si>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</si>
  <si>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</si>
  <si>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</si>
  <si>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</si>
  <si>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</si>
  <si>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</si>
  <si>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</si>
  <si>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</si>
  <si>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</si>
  <si>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</si>
  <si>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</si>
  <si>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</si>
  <si>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</si>
  <si>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</si>
  <si>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</si>
  <si>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</si>
  <si>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</si>
  <si>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</si>
  <si>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</si>
  <si>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</si>
  <si>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</si>
  <si>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</si>
  <si>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</si>
  <si>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</si>
  <si>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</si>
  <si>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</si>
  <si>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</si>
  <si>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</si>
  <si>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</si>
  <si>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</si>
  <si>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</si>
  <si>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</si>
  <si>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</si>
  <si>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</si>
  <si>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</si>
  <si>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</si>
  <si>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</si>
  <si>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</si>
  <si>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</si>
  <si>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</si>
  <si>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</si>
  <si>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</si>
  <si>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</si>
  <si>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</si>
  <si>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</si>
  <si>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</si>
  <si>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</si>
  <si>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</si>
  <si>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</si>
  <si>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</si>
  <si>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</si>
  <si>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</si>
  <si>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</si>
  <si>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</si>
  <si>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</si>
  <si>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</si>
  <si>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</si>
  <si>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</si>
  <si>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</si>
  <si>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</si>
  <si>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</si>
  <si>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</si>
  <si>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</si>
  <si>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</si>
  <si>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</si>
  <si>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</si>
  <si>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</si>
  <si>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</si>
  <si>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</si>
  <si>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</si>
  <si>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</si>
  <si>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</si>
  <si>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</si>
  <si>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</si>
  <si>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</si>
  <si>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</si>
  <si>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</si>
  <si>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</si>
  <si>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</si>
  <si>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</si>
  <si>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</si>
  <si>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</si>
  <si>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</si>
  <si>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</si>
  <si>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</si>
  <si>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</si>
  <si>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</si>
  <si>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</si>
  <si>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</si>
  <si>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</si>
  <si>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</si>
  <si>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</si>
  <si>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</si>
  <si>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</si>
  <si>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</si>
  <si>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</si>
  <si>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</si>
  <si>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</si>
  <si>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</si>
  <si>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</si>
  <si>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</si>
  <si>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</si>
  <si>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</si>
  <si>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</si>
  <si>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</si>
  <si>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</si>
  <si>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</si>
  <si>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</si>
  <si>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</si>
  <si>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</si>
  <si>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</si>
  <si>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</si>
  <si>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</si>
  <si>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</si>
  <si>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</si>
  <si>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</si>
  <si>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</si>
  <si>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</si>
  <si>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</si>
  <si>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</si>
  <si>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</si>
  <si>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</si>
  <si>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</si>
  <si>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</si>
  <si>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</si>
  <si>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</si>
  <si>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</si>
  <si>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</si>
  <si>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</si>
  <si>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</si>
  <si>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</si>
  <si>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</si>
  <si>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</si>
  <si>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</si>
  <si>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</si>
  <si>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</si>
  <si>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</si>
  <si>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</si>
  <si>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</si>
  <si>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</si>
  <si>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</si>
  <si>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</si>
  <si>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</si>
  <si>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</si>
  <si>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</si>
  <si>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</si>
  <si>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</si>
  <si>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</si>
  <si>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</si>
  <si>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</si>
  <si>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</si>
  <si>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</si>
  <si>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</si>
  <si>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</si>
  <si>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</si>
  <si>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</si>
  <si>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</si>
  <si>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</si>
  <si>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</si>
  <si>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</si>
  <si>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</si>
  <si>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</si>
  <si>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</si>
  <si>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</si>
  <si>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</si>
  <si>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</si>
  <si>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</si>
  <si>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</si>
  <si>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</si>
  <si>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</si>
  <si>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</si>
  <si>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</si>
  <si>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</si>
  <si>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</si>
  <si>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</si>
  <si>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</si>
  <si>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</si>
  <si>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</si>
  <si>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</si>
  <si>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</si>
  <si>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</si>
  <si>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</si>
  <si>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</si>
  <si>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</si>
  <si>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</si>
  <si>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</si>
  <si>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</si>
  <si>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</si>
  <si>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</si>
  <si>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</si>
  <si>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</si>
  <si>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</si>
  <si>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</si>
  <si>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</si>
  <si>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</si>
  <si>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</si>
  <si>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</si>
  <si>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</si>
  <si>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</si>
  <si>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</si>
  <si>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</si>
  <si>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</si>
  <si>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</si>
  <si>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</si>
  <si>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</si>
  <si>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</si>
  <si>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</si>
  <si>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</si>
  <si>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</si>
  <si>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</si>
  <si>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</si>
  <si>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</si>
  <si>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</si>
  <si>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</si>
  <si>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</si>
  <si>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</si>
  <si>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</si>
  <si>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</si>
  <si>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</si>
  <si>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</si>
  <si>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</si>
  <si>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</si>
  <si>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</si>
  <si>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</si>
  <si>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</si>
  <si>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</si>
  <si>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</si>
  <si>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</si>
  <si>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</si>
  <si>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</si>
  <si>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</si>
  <si>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</si>
  <si>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</si>
  <si>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</si>
  <si>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</si>
  <si>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</si>
  <si>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</si>
  <si>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</si>
  <si>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</si>
  <si>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</si>
  <si>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</si>
  <si>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</si>
  <si>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</si>
  <si>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</si>
  <si>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</si>
  <si>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</si>
  <si>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</si>
  <si>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</si>
  <si>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</si>
  <si>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</si>
  <si>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</si>
  <si>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</si>
  <si>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</si>
  <si>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</si>
  <si>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</si>
  <si>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</si>
  <si>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</si>
  <si>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</si>
  <si>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</si>
  <si>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</si>
  <si>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</si>
  <si>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</si>
  <si>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</si>
  <si>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</si>
  <si>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</si>
  <si>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</si>
  <si>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</si>
  <si>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</si>
  <si>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</si>
  <si>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</si>
  <si>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</si>
  <si>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</si>
  <si>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</si>
  <si>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</si>
  <si>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</si>
  <si>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</si>
  <si>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</si>
  <si>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</si>
  <si>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</si>
  <si>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</si>
  <si>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</si>
  <si>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</si>
  <si>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</si>
  <si>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</si>
  <si>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</si>
  <si>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</si>
  <si>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</si>
  <si>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</si>
  <si>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</si>
  <si>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</si>
  <si>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</si>
  <si>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</si>
  <si>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</si>
  <si>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</si>
  <si>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</si>
  <si>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</si>
  <si>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</si>
  <si>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</si>
  <si>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</si>
  <si>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</si>
  <si>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</si>
  <si>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</si>
  <si>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</si>
  <si>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</si>
  <si>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</si>
  <si>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</si>
  <si>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</si>
  <si>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</si>
  <si>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</si>
  <si>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</si>
  <si>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</si>
  <si>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</si>
  <si>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</si>
  <si>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</si>
  <si>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</si>
  <si>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</si>
  <si>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</si>
  <si>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</si>
  <si>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</si>
  <si>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</si>
  <si>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</si>
  <si>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</si>
  <si>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</si>
  <si>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</si>
  <si>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</si>
  <si>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</si>
  <si>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</si>
  <si>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</si>
  <si>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</si>
  <si>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</si>
  <si>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</si>
  <si>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</si>
  <si>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</si>
  <si>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</si>
  <si>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</si>
  <si>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</si>
  <si>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</si>
  <si>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</si>
  <si>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</si>
  <si>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</si>
  <si>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</si>
  <si>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</si>
  <si>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</si>
  <si>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</si>
  <si>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</si>
  <si>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</si>
  <si>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</si>
  <si>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</si>
  <si>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</si>
  <si>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</si>
  <si>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</si>
  <si>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</si>
  <si>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</si>
  <si>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</si>
  <si>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</si>
  <si>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</si>
  <si>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</si>
  <si>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</si>
  <si>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</si>
  <si>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</si>
  <si>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</si>
  <si>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</si>
  <si>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</si>
  <si>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</si>
  <si>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</si>
  <si>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</si>
  <si>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</si>
  <si>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</si>
  <si>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</si>
  <si>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</si>
  <si>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</si>
  <si>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</si>
  <si>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</si>
  <si>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</si>
  <si>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</si>
  <si>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</si>
  <si>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</si>
  <si>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</si>
  <si>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</si>
  <si>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</si>
  <si>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</si>
  <si>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</si>
  <si>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</si>
  <si>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</si>
  <si>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</si>
  <si>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</si>
  <si>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</si>
  <si>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</si>
  <si>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</si>
  <si>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</si>
  <si>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</si>
  <si>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</si>
  <si>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</si>
  <si>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</si>
  <si>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</si>
  <si>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</si>
  <si>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</si>
  <si>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</si>
  <si>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</si>
  <si>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</si>
  <si>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</si>
  <si>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</si>
  <si>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</si>
  <si>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</si>
  <si>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</si>
  <si>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</si>
  <si>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</si>
  <si>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</si>
  <si>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</si>
  <si>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</si>
  <si>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</si>
  <si>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</si>
  <si>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</si>
  <si>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</si>
  <si>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</si>
  <si>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</si>
  <si>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</si>
  <si>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</si>
  <si>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</si>
  <si>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</si>
  <si>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</si>
  <si>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</si>
  <si>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</si>
  <si>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</si>
  <si>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</si>
  <si>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</si>
  <si>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</si>
  <si>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</si>
  <si>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</si>
  <si>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</si>
  <si>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</si>
  <si>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</si>
  <si>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</si>
  <si>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</si>
  <si>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</si>
  <si>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</si>
  <si>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</si>
  <si>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</si>
  <si>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</si>
  <si>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</si>
  <si>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</si>
  <si>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</si>
  <si>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</si>
  <si>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</si>
  <si>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</si>
  <si>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</si>
  <si>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</si>
  <si>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</si>
  <si>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</si>
  <si>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</si>
  <si>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</si>
  <si>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</si>
  <si>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</si>
  <si>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</si>
  <si>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</si>
  <si>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</si>
  <si>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</si>
  <si>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</si>
  <si>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</si>
  <si>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</si>
  <si>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</si>
  <si>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</si>
  <si>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</si>
  <si>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</si>
  <si>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</si>
  <si>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</si>
  <si>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</si>
  <si>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</si>
  <si>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</si>
  <si>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</si>
  <si>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</si>
  <si>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</si>
  <si>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</si>
  <si>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</si>
  <si>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</si>
  <si>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</si>
  <si>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</si>
  <si>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</si>
  <si>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</si>
  <si>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</si>
  <si>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</si>
  <si>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</si>
  <si>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</si>
  <si>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</si>
  <si>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</si>
  <si>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</si>
  <si>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</si>
  <si>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</si>
  <si>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</si>
  <si>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</si>
  <si>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</si>
  <si>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</si>
  <si>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</si>
  <si>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</si>
  <si>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</si>
  <si>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</si>
  <si>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</si>
  <si>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</si>
  <si>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</si>
  <si>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</si>
  <si>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</si>
  <si>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</si>
  <si>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</si>
  <si>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</si>
  <si>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</si>
  <si>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</si>
  <si>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</si>
  <si>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</si>
  <si>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</si>
  <si>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</si>
  <si>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</si>
  <si>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</si>
  <si>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</si>
  <si>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</si>
  <si>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</si>
  <si>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</si>
  <si>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</si>
  <si>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</si>
  <si>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</si>
  <si>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</si>
  <si>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</si>
  <si>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</si>
  <si>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</si>
  <si>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</si>
  <si>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</si>
  <si>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</si>
  <si>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</si>
  <si>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</si>
  <si>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</si>
  <si>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</si>
  <si>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</si>
  <si>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</si>
  <si>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</si>
  <si>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</si>
  <si>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</si>
  <si>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</si>
  <si>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</si>
  <si>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</si>
  <si>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</si>
  <si>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</si>
  <si>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</si>
  <si>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</si>
  <si>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</si>
  <si>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</si>
  <si>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</si>
  <si>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</si>
  <si>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</si>
  <si>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</si>
  <si>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</si>
  <si>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</si>
  <si>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</si>
  <si>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</si>
  <si>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</si>
  <si>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</si>
  <si>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</si>
  <si>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</si>
  <si>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</si>
  <si>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</si>
  <si>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</si>
  <si>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</si>
  <si>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</si>
  <si>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</si>
  <si>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</si>
  <si>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</si>
  <si>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</si>
  <si>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</si>
  <si>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</si>
  <si>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</si>
  <si>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</si>
  <si>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</si>
  <si>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</si>
  <si>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</si>
  <si>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</si>
  <si>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</si>
  <si>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</si>
  <si>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</si>
  <si>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</si>
  <si>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</si>
  <si>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</si>
  <si>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</si>
  <si>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</si>
  <si>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</si>
  <si>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</si>
  <si>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</si>
  <si>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</si>
  <si>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</si>
  <si>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</si>
  <si>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</si>
  <si>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</si>
  <si>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</si>
  <si>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</si>
  <si>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</si>
  <si>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</si>
  <si>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</si>
  <si>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</si>
  <si>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</si>
  <si>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</si>
  <si>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</si>
  <si>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</si>
  <si>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</si>
  <si>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</si>
  <si>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</si>
  <si>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</si>
  <si>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</si>
  <si>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</si>
  <si>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</si>
  <si>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</si>
  <si>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</si>
  <si>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</si>
  <si>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</si>
  <si>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</si>
  <si>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</si>
  <si>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</si>
  <si>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</si>
  <si>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</si>
  <si>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</si>
  <si>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</si>
  <si>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</si>
  <si>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</si>
  <si>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</si>
  <si>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</si>
  <si>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</si>
  <si>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</si>
  <si>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</si>
  <si>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</si>
  <si>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</si>
  <si>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</si>
  <si>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</si>
  <si>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</si>
  <si>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</si>
  <si>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</si>
  <si>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</si>
  <si>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</si>
  <si>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</si>
  <si>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</si>
  <si>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</si>
  <si>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</si>
  <si>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</si>
  <si>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</si>
  <si>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</si>
  <si>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</si>
  <si>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</si>
  <si>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</si>
  <si>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</si>
  <si>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</si>
  <si>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</si>
  <si>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</si>
  <si>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</si>
  <si>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</si>
  <si>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</si>
  <si>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</si>
  <si>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</si>
  <si>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</si>
  <si>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</si>
  <si>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</si>
  <si>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</si>
  <si>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</si>
  <si>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</si>
  <si>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</si>
  <si>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</si>
  <si>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</si>
  <si>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</si>
  <si>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</si>
  <si>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</si>
  <si>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</si>
  <si>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</si>
  <si>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</si>
  <si>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</si>
  <si>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</si>
  <si>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</si>
  <si>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</si>
  <si>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</si>
  <si>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</si>
  <si>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</si>
  <si>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</si>
  <si>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</si>
  <si>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</si>
  <si>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</si>
  <si>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</si>
  <si>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</si>
  <si>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</si>
  <si>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</si>
  <si>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</si>
  <si>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</si>
  <si>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</si>
  <si>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</si>
  <si>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</si>
  <si>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</si>
  <si>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</si>
  <si>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</si>
  <si>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</si>
  <si>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</si>
  <si>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</si>
  <si>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</si>
  <si>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</si>
  <si>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</si>
  <si>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</si>
  <si>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</si>
  <si>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</si>
  <si>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</si>
  <si>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</si>
  <si>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</si>
  <si>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</si>
  <si>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</si>
  <si>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</si>
  <si>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</si>
  <si>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</si>
  <si>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</si>
  <si>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</si>
  <si>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</si>
  <si>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</si>
  <si>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</si>
  <si>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</si>
  <si>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</si>
  <si>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</si>
  <si>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</si>
  <si>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</si>
  <si>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</si>
  <si>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</si>
  <si>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</si>
  <si>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</si>
  <si>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</si>
  <si>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</si>
  <si>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</si>
  <si>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</si>
  <si>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</si>
  <si>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</si>
  <si>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</si>
  <si>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</si>
  <si>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</si>
  <si>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</si>
  <si>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</si>
  <si>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</si>
  <si>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</si>
  <si>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</si>
  <si>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</si>
  <si>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</si>
  <si>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</si>
  <si>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</si>
  <si>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</si>
  <si>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</si>
  <si>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</si>
  <si>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</si>
  <si>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</si>
  <si>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</si>
  <si>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</si>
  <si>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</si>
  <si>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</si>
  <si>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</si>
  <si>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</si>
  <si>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</si>
  <si>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</si>
  <si>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</si>
  <si>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</si>
  <si>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</si>
  <si>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</si>
  <si>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</si>
  <si>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</si>
  <si>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</si>
  <si>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</si>
  <si>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</si>
  <si>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</si>
  <si>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</si>
  <si>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</si>
  <si>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</si>
  <si>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</si>
  <si>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</si>
  <si>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</si>
  <si>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</si>
  <si>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</si>
  <si>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</si>
  <si>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</si>
  <si>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</si>
  <si>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</si>
  <si>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</si>
  <si>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</si>
  <si>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</si>
  <si>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</si>
  <si>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</si>
  <si>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</si>
  <si>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</si>
  <si>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</si>
  <si>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</si>
  <si>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</si>
  <si>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</si>
  <si>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</si>
  <si>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</si>
  <si>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</si>
  <si>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</si>
  <si>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</si>
  <si>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</si>
  <si>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</si>
  <si>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</si>
  <si>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</si>
  <si>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</si>
  <si>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</si>
  <si>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</si>
  <si>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</si>
  <si>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</si>
  <si>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</si>
  <si>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</si>
  <si>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</si>
  <si>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</si>
  <si>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</si>
  <si>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</si>
  <si>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</si>
  <si>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</si>
  <si>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</si>
  <si>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</si>
  <si>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</si>
  <si>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</si>
  <si>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</si>
  <si>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</si>
  <si>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</si>
  <si>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</si>
  <si>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</si>
  <si>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</si>
  <si>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</si>
  <si>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</si>
  <si>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</si>
  <si>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</si>
  <si>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</si>
  <si>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</si>
  <si>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</si>
  <si>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</si>
  <si>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</si>
  <si>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</si>
  <si>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</si>
  <si>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</si>
  <si>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</si>
  <si>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</si>
  <si>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</si>
  <si>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</si>
  <si>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</si>
  <si>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</si>
  <si>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</si>
  <si>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</si>
  <si>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</si>
  <si>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</si>
  <si>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</si>
  <si>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</si>
  <si>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</si>
  <si>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</si>
  <si>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</si>
  <si>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</si>
  <si>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</si>
  <si>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</si>
  <si>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</si>
  <si>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</si>
  <si>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</si>
  <si>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</si>
  <si>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</si>
  <si>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</si>
  <si>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</si>
  <si>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</si>
  <si>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</si>
  <si>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</si>
  <si>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</si>
  <si>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WDS0967</t>
  </si>
  <si>
    <t xml:space="preserve">ETA 20 MIN </t>
  </si>
  <si>
    <t>PCM-20251118-00001968</t>
  </si>
  <si>
    <t xml:space="preserve">sectors down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</si>
</sst>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316.99740914352151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2.8010995374643244E-2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45979.945835069448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45979.945835069448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45979.945835069448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45979.945835069448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45979.945835069448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45979.945835069448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45979.945835069448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45979.945835069448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45979.945835069448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45979.945835069448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45979.945835069448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45979.945835069448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45979.945835069448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45979.945835069448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45979.945835069448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45979.945835069448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45979.945835069448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45979.945835069448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45979.945835069448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45979.945835069448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45979.945835069448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45979.945835069448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45979.945835069448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45979.945835069448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45979.945835069448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45979.945835069448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45979.945835069448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45979.945835069448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45979.945835069448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45979.945835069448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45979.945835069448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45979.945835069448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45979.945835069448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45979.945835069448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45979.945835069448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45979.945835069448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45979.945835069448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45979.945835069448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45979.945835069448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45979.945835069448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45979.945835069448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45979.945835069448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45979.945835069448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45979.945835069448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45979.945835069448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45979.945835069448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45979.945835069448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45979.945835069448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45979.945835069448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45979.945835069448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45979.945835069448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45979.945835069448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45979.945835069448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45979.945835069448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45979.945835069448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45979.945835069448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45979.945835069448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45979.945835069448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45979.945835069448</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7EBC530-9D1D-49E3-9C32-6D64329CF3C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154.94599710648617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45979.945835069448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45979.945835069448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45979.945835069448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45979.945835069448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45979.945835069448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45979.945835069448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45979.945835069448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45979.945835069448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45979.945835069448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45979.945835069448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45979.945835069448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45979.945835069448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45979.945835069448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45979.945835069448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45979.945835069448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45979.945835069448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45979.945835069448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45979.945835069448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45979.945835069448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45979.945835069448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45979.945835069448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45979.945835069448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45979.945835069448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45979.945835069448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45979.945835069448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45979.945835069448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45979.945835069448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45979.945835069448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45979.945835069448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45979.945835069448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45979.945835069448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45979.945835069448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45979.945835069448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45979.945835069448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45979.945835069448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45979.945835069448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45979.945835069448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45979.945835069448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45979.945835069448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45979.945835069448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45979.945835069448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45979.945835069448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45979.945835069448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45979.945835069448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45979.945835069448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45979.945835069448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45979.945835069448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45979.945835069448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45979.945835069448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45979.945835069448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45979.945835069448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45979.945835069448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45979.945835069448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45979.945835069448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45979.945835069448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45979.945835069448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45979.945835069448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45979.945835069448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45979.945835069448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45979.945835069448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45979.945835069448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45979.945835069448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45979.945835069448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45979.945835069448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45979.945835069448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45979.945835069448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45979.945835069448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45979.945835069448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45979.945835069448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45979.945835069448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45979.945835069448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45979.945835069448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45979.945835069448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45979.945835069448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45979.945835069448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45979.945835069448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45979.945835069448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45979.945835069448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45979.945835069448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45979.945835069448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45979.945835069448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45979.945835069448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45979.945835069448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45979.945835069448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45979.945835069448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45979.945835069448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45979.945835069448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45979.945835069448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45979.945835069448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45979.945835069448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45979.945835069448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45979.945835069448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45979.945835069448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45979.945835069448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45979.945835069448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45979.945835069448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45979.945835069448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45979.945835069448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45979.945835069448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45979.945835069448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45979.945835069448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45979.945835069448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45979.945835069448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45979.945835069448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45979.945835069448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45979.945835069448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45979.945835069448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45979.945835069448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45979.945835069448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45979.945835069448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45979.945835069448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45979.945835069448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45979.945835069448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45979.945835069448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45979.945835069448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45979.945835069448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45979.945835069448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45979.945835069448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45979.945835069448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45979.945835069448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45979.945835069448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45979.945835069448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45979.945835069448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45979.945835069448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45979.945835069448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45979.945835069448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45979.945835069448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45979.945835069448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45979.945835069448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45979.945835069448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45979.945835069448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45979.945835069448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45979.945835069448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45979.945835069448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45979.945835069448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45979.945835069448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45979.945835069448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45979.945835069448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45979.945835069448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45979.945835069448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45979.945835069448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45979.945835069448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45979.945835069448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45979.945835069448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45979.945835069448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45979.945835069448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45979.945835069448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45979.945835069448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45979.945835069448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45979.945835069448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45979.945835069448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45979.945835069448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45979.945835069448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45979.945835069448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45979.945835069448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45979.945835069448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45979.945835069448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45979.945835069448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45979.945835069448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45979.945835069448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45979.945835069448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45979.945835069448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45979.945835069448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45979.945835069448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45979.945835069448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45979.945835069448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45979.945835069448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45979.945835069448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45979.945835069448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45979.945835069448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45979.945835069448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45979.945835069448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45979.945835069448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45979.945835069448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45979.945835069448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45979.945835069448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45979.945835069448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45979.945835069448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45979.945835069448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45979.945835069448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45979.945835069448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45979.945835069448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45979.945835069448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45979.945835069448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45979.945835069448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45979.945835069448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45979.945835069448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45979.945835069448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45979.945835069448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45979.945835069448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45979.945835069448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45979.945835069448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10" sqref="D1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45979.945835069448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45979.945835069448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45979.945835069448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45979.945835069448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45979.945835069448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45979.945835069448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45979.945835069448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45979.945835069448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45979.945835069448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45979.945835069448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45979.945835069448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45979.945835069448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45979.945835069448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45979.945835069448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45979.945835069448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45979.945835069448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45979.945835069448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45979.945835069448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45979.945835069448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45979.945835069448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45979.945835069448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45979.945835069448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45979.945835069448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45979.945835069448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45979.945835069448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45979.945835069448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45979.945835069448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45979.945835069448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45979.945835069448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45979.945835069448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45979.945835069448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45979.945835069448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45979.945835069448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45979.945835069448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45979.945835069448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45979.945835069448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45979.945835069448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45979.945835069448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45979.945835069448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45979.945835069448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45979.945835069448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45979.945835069448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45979.945835069448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45979.945835069448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45979.945835069448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45979.945835069448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45979.945835069448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45979.945835069448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45979.945835069448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45979.945835069448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45979.945835069448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45979.945835069448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45979.945835069448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45979.945835069448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45979.945835069448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45979.945835069448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45979.945835069448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45979.945835069448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45979.945835069448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45979.945835069448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45979.945835069448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45979.945835069448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45979.945835069448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45979.945835069448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45979.945835069448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45979.945835069448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45979.945835069448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45979.945835069448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45979.945835069448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45979.945835069448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45979.945835069448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45979.945835069448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45979.945835069448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45979.945835069448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45979.945835069448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45979.945835069448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45979.945835069448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45979.945835069448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45979.945835069448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45979.945835069448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45979.945835069448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45979.945835069448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45979.945835069448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45979.945835069448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45979.945835069448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45979.945835069448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45979.945835069448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45979.945835069448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45979.945835069448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45979.945835069448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45979.945835069448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45979.945835069448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45979.945835069448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45979.945835069448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45979.945835069448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45979.945835069448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45979.945835069448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45979.945835069448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45979.945835069448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45979.945835069448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45979.945835069448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45979.945835069448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45979.945835069448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45979.945835069448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45979.945835069448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45979.945835069448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45979.945835069448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45979.945835069448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45979.945835069448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45979.945835069448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45979.945835069448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45979.945835069448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45979.945835069448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45979.945835069448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45979.945835069448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45979.945835069448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45979.945835069448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45979.945835069448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45979.945835069448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45979.945835069448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45979.945835069448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45979.945835069448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45979.945835069448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45979.945835069448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45979.945835069448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45979.945835069448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45979.945835069448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45979.945835069448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45979.945835069448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45979.945835069448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45979.945835069448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45979.945835069448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45979.945835069448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45979.945835069448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45979.945835069448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45979.945835069448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45979.945835069448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45979.945835069448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45979.945835069448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45979.945835069448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45979.945835069448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45979.945835069448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45979.945835069448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45979.945835069448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45979.945835069448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45979.945835069448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45979.945835069448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45979.945835069448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45979.945835069448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45979.945835069448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45979.945835069448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45979.945835069448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45979.945835069448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45979.945835069448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45979.945835069448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45979.945835069448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45979.945835069448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45979.945835069448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45979.945835069448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45979.945835069448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45979.945835069448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45979.945835069448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45979.945835069448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45979.945835069448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45979.945835069448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45979.945835069448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45979.945835069448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45979.945835069448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45979.945835069448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45979.945835069448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45979.945835069448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45979.945835069448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45979.945835069448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45979.945835069448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45979.945835069448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45979.945835069448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45979.945835069448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45979.945835069448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45979.945835069448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45979.945835069448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45979.945835069448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45979.945835069448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45979.945835069448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45979.945835069448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45979.945835069448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45979.945835069448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45979.945835069448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45979.945835069448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45979.945835069448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45979.945835069448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45979.945835069448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45979.945835069448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45979.945835069448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45979.945835069448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45979.945835069448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45979.945835069448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45979.945835069448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45979.945835069448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45979.945835069448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45979.945835069448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45979.945835069448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45979.945835069448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45979.945835069448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45979.945835069448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45979.945835069448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45979.945835069448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45979.945835069448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45979.945835069448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45979.945835069448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45979.945835069448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45979.945835069448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45979.945835069448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45979.945835069448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45979.945835069448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45979.945835069448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45979.945835069448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45979.945835069448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45979.945835069448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45979.945835069448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45979.945835069448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45979.945835069448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45979.945835069448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45979.945835069448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45979.945835069448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45979.945835069448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45979.945835069448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45979.945835069448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45979.945835069448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45979.945835069448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45979.945835069448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45979.945835069448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45979.945835069448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45979.945835069448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45979.945835069448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45979.945835069448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45979.945835069448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45979.945835069448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45979.945835069448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45979.945835069448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45979.945835069448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45979.945835069448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45979.945835069448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45979.945835069448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45979.945835069448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45979.945835069448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45979.945835069448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45979.945835069448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45979.945835069448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45979.945835069448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45979.945835069448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45979.945835069448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45979.945835069448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45979.945835069448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45979.945835069448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45979.945835069448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45979.945835069448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45979.945835069448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45979.945835069448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45979.945835069448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45979.945835069448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45979.945835069448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45979.945835069448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45979.945835069448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45979.945835069448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45979.945835069448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45979.945835069448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45979.945835069448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45979.945835069448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45979.945835069448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45979.945835069448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45979.945835069448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45979.945835069448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45979.945835069448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45979.945835069448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45979.945835069448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45979.945835069448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45979.945835069448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45979.945835069448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45979.945835069448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45979.945835069448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45979.945835069448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45979.945835069448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45979.945835069448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45979.945835069448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45979.945835069448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45979.945835069448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45979.945835069448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45979.945835069448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45979.945835069448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45979.945835069448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45979.945835069448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45979.945835069448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45979.945835069448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45979.945835069448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45979.945835069448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45979.945835069448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45979.945835069448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45979.945835069448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45979.945835069448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45979.945835069448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45979.945835069448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45979.945835069448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45979.945835069448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45979.945835069448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45979.945835069448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45979.945835069448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45979.945835069448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45979.945835069448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45979.945835069448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45979.945835069448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45979.945835069448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45979.945835069448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45979.945835069448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45979.945835069448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45979.945835069448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45979.945835069448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45979.945835069448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45979.945835069448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45979.945835069448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45979.945835069448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45979.945835069448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45979.945835069448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45979.945835069448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45979.945835069448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45979.945835069448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45979.945835069448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45979.945835069448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45979.945835069448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45979.945835069448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45979.945835069448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45979.945835069448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45979.945835069448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45979.945835069448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45979.945835069448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45979.945835069448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45979.945835069448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45979.945835069448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45979.945835069448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45979.945835069448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45979.945835069448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45979.945835069448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45979.945835069448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45979.945835069448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45979.945835069448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45979.945835069448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45979.945835069448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45979.945835069448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45979.945835069448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45979.945835069448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45979.945835069448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45979.945835069448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45979.945835069448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45979.945835069448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45979.945835069448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45979.945835069448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45979.945835069448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45979.945835069448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45979.945835069448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45979.945835069448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45979.945835069448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45979.945835069448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45979.945835069448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45979.945835069448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45979.945835069448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45979.945835069448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45979.945835069448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45979.945835069448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45979.945835069448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45979.945835069448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45979.945835069448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45979.945835069448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45979.945835069448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45979.945835069448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45979.945835069448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45979.945835069448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45979.945835069448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45979.945835069448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45979.945835069448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45979.945835069448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45979.945835069448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45979.945835069448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45979.945835069448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45979.945835069448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45979.945835069448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45979.945835069448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45979.945835069448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45979.945835069448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45979.945835069448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45979.945835069448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45979.945835069448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45979.945835069448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45979.945835069448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45979.945835069448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45979.945835069448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45979.945835069448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45979.945835069448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45979.945835069448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45979.945835069448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45979.945835069448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45979.945835069448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45979.945835069448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45979.945835069448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45979.945835069448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45979.945835069448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45979.945835069448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45979.945835069448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45979.945835069448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45979.945835069448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45979.945835069448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45979.945835069448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45979.945835069448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45979.945835069448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45979.945835069448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45979.945835069448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45979.945835069448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45979.945835069448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45979.945835069448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45979.945835069448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45979.945835069448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45979.945835069448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45979.945835069448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45979.945835069448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45979.945835069448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45979.945835069448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45979.945835069448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45979.945835069448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45979.945835069448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45979.945835069448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45979.945835069448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45979.945835069448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45979.945835069448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45979.945835069448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45979.945835069448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45979.945835069448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45979.945835069448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45979.945835069448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45979.945835069448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45979.945835069448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45979.945835069448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45979.945835069448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45979.945835069448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45979.945835069448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45979.945835069448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45979.945835069448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45979.945835069448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45979.945835069448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45979.945835069448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45979.945835069448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45979.945835069448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45979.945835069448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45979.945835069448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45979.945835069448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45979.945835069448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45979.945835069448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45979.945835069448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45979.945835069448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45979.945835069448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45979.945835069448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45979.945835069448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45979.945835069448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45979.945835069448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45979.945835069448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45979.945835069448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45979.945835069448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45979.945835069448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45979.945835069448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45979.945835069448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45979.945835069448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45979.945835069448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45979.945835069448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45979.945835069448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45979.945835069448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45979.945835069448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45979.945835069448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45979.945835069448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45979.945835069448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45979.945835069448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45979.945835069448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45979.945835069448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45979.945835069448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45979.945835069448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45979.945835069448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45979.945835069448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45979.945835069448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45979.945835069448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45979.945835069448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45979.945835069448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45979.945835069448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45979.945835069448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45979.945835069448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45979.945835069448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45979.945835069448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45979.945835069448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45979.945835069448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45979.945835069448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45979.945835069448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45979.945835069448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45979.945835069448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45979.945835069448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45979.945835069448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45979.945835069448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45979.945835069448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45979.945835069448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45979.945835069448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45979.945835069448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45979.945835069448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45979.945835069448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45979.945835069448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45979.945835069448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45979.945835069448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45979.945835069448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45979.945835069448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45979.945835069448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45979.945835069448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45979.945835069448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45979.945835069448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45979.945835069448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45979.945835069448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45979.945835069448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45979.945835069448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45979.945835069448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45979.945835069448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45979.945835069448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45979.945835069448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45979.945835069448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45979.945835069448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45979.945835069448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45979.945835069448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45979.945835069448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45979.945835069448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45979.945835069448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45979.945835069448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45979.945835069448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45979.945835069448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45979.945835069448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45979.945835069448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45979.945835069448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45979.945835069448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45979.945835069448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45979.945835069448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45979.945835069448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45979.945835069448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45979.945835069448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45979.945835069448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45979.945835069448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45979.945835069448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45979.945835069448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45979.945835069448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45979.945835069448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45979.945835069448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45979.945835069448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45979.945835069448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45979.945835069448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45979.945835069448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45979.945835069448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45979.945835069448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45979.945835069448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45979.945835069448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45979.945835069448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45979.945835069448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45979.945835069448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45979.945835069448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45979.945835069448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45979.945835069448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45979.945835069448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45979.945835069448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45979.945835069448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45979.945835069448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45979.945835069448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45979.945835069448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45979.945835069448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45979.945835069448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45979.945835069448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45979.945835069448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45979.945835069448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45979.945835069448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45979.945835069448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45979.945835069448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45979.945835069448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45979.945835069448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45979.945835069448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45979.945835069448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45979.945835069448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45979.945835069448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45979.945835069448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45979.945835069448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45979.945835069448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45979.945835069448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45979.945835069448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45979.945835069448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45979.945835069448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45979.945835069448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45979.945835069448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45979.945835069448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45979.945835069448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45979.945835069448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45979.945835069448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45979.945835069448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45979.945835069448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45979.945835069448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45979.945835069448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45979.945835069448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45979.945835069448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45979.945835069448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45979.945835069448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45979.945835069448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45979.945835069448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45979.945835069448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45979.945835069448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45979.945835069448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45979.945835069448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45979.945835069448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45979.945835069448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45979.945835069448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45979.945835069448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45979.945835069448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45979.945835069448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45979.945835069448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45979.945835069448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45979.945835069448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45979.945835069448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45979.945835069448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45979.945835069448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45979.945835069448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45979.945835069448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45979.945835069448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45979.945835069448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45979.945835069448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45979.945835069448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45979.945835069448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45979.945835069448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45979.945835069448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45979.945835069448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45979.945835069448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45979.945835069448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45979.945835069448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45979.945835069448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45979.945835069448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45979.945835069448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45979.945835069448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45979.945835069448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45979.945835069448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45979.945835069448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45979.945835069448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45979.945835069448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45979.945835069448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45979.945835069448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45979.945835069448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45979.945835069448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45979.945835069448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45979.945835069448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45979.945835069448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45979.945835069448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45979.945835069448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45979.945835069448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45979.945835069448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45979.945835069448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45979.945835069448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45979.945835069448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45979.945835069448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45979.945835069448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45979.945835069448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45979.945835069448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45979.945835069448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45979.945835069448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45979.945835069448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45979.945835069448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45979.945835069448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45979.945835069448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45979.945835069448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45979.945835069448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45979.945835069448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45979.945835069448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45979.945835069448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45979.945835069448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45979.945835069448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45979.945835069448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45979.945835069448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45979.945835069448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45979.945835069448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45979.945835069448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45979.945835069448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45979.945835069448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45979.945835069448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45979.945835069448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45979.945835069448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45979.945835069448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45979.945835069448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45979.945835069448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45979.945835069448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45979.945835069448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45979.945835069448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45979.945835069448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45979.945835069448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45979.945835069448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45979.945835069448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45979.945835069448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45979.945835069448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45979.945835069448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45979.945835069448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45979.945835069448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45979.945835069448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45979.945835069448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45979.945835069448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45979.945835069448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45979.945835069448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45979.945835069448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45979.945835069448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45979.945835069448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45979.945835069448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45979.945835069448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45979.945835069448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45979.945835069448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45979.945835069448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45979.945835069448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45979.945835069448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45979.945835069448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45979.945835069448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45979.945835069448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45979.945835069448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45979.945835069448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45979.945835069448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45979.945835069448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45979.945835069448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45979.945835069448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45979.945835069448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45979.945835069448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45979.945835069448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45979.945835069448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45979.945835069448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45979.945835069448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45979.945835069448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45979.945835069448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45979.945835069448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45979.945835069448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45979.945835069448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45979.945835069448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45979.945835069448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45979.945835069448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45979.945835069448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45979.945835069448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45979.945835069448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45979.945835069448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45979.945835069448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45979.945835069448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45979.945835069448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45979.945835069448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45979.945835069448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45979.945835069448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45979.945835069448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45979.945835069448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45979.945835069448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45979.945835069448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45979.945835069448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45979.945835069448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45979.945835069448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45979.945835069448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45979.945835069448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45979.945835069448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45979.945835069448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45979.945835069448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45979.945835069448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45979.945835069448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45979.945835069448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45979.945835069448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45979.945835069448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45979.945835069448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45979.945835069448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45979.945835069448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45979.945835069448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45979.945835069448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45979.945835069448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45979.945835069448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45979.945835069448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45979.945835069448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45979.945835069448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45979.945835069448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45979.945835069448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45979.945835069448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45979.945835069448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45979.945835069448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45979.945835069448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45979.945835069448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45979.945835069448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45979.945835069448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45979.945835069448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45979.945835069448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45979.945835069448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45979.945835069448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45979.945835069448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45979.945835069448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45979.945835069448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45979.945835069448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45979.945835069448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45979.945835069448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45979.945835069448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45979.945835069448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45979.945835069448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45979.945835069448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45979.945835069448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45979.945835069448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45979.945835069448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45979.945835069448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45979.945835069448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45979.945835069448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45979.945835069448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45979.945835069448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45979.945835069448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45979.945835069448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45979.945835069448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45979.945835069448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45979.945835069448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45979.945835069448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45979.945835069448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45979.945835069448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45979.945835069448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45979.945835069448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45979.945835069448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45979.945835069448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45979.945835069448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45979.945835069448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45979.945835069448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45979.945835069448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45979.945835069448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45979.945835069448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45979.945835069448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45979.945835069448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45979.945835069448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45979.945835069448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45979.945835069448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45979.945835069448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45979.945835069448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45979.945835069448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45979.945835069448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45979.945835069448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45979.945835069448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45979.945835069448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45979.945835069448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45979.945835069448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45979.945835069448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45979.945835069448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45979.945835069448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45979.945835069448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45979.945835069448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45979.945835069448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45979.945835069448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45979.945835069448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45979.945835069448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45979.945835069448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45979.945835069448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45979.945835069448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45979.945835069448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45979.945835069448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45979.945835069448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45979.945835069448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45979.945835069448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45979.945835069448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45979.945835069448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45979.945835069448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45979.945835069448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45979.945835069448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45979.945835069448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45979.945835069448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45979.945835069448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45979.945835069448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45979.945835069448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45979.945835069448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45979.945835069448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45979.945835069448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45979.945835069448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45979.945835069448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45979.945835069448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45979.945835069448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45979.945835069448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45979.945835069448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45979.945835069448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45979.945835069448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45979.945835069448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45979.945835069448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45979.945835069448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45979.945835069448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45979.945835069448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45979.945835069448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45979.945835069448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45979.945835069448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45979.945835069448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45979.945835069448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45979.945835069448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45979.945835069448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45979.945835069448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45979.945835069448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45979.945835069448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45979.945835069448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45979.945835069448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45979.945835069448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45979.945835069448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45979.945835069448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45979.945835069448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45979.945835069448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45979.945835069448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45979.945835069448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45979.945835069448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45979.945835069448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45979.945835069448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45979.945835069448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45979.945835069448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45979.945835069448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45979.945835069448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45979.945835069448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45979.945835069448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45979.945835069448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45979.945835069448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45979.945835069448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45979.945835069448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45979.945835069448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45979.945835069448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45979.945835069448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45979.945835069448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45979.945835069448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45979.945835069448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45979.945835069448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45979.945835069448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45979.945835069448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45979.945835069448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45979.945835069448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45979.945835069448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45979.945835069448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45979.945835069448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45979.945835069448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45979.945835069448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45979.945835069448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45979.945835069448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45979.945835069448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45979.945835069448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45979.945835069448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45979.945835069448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45979.945835069448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45979.945835069448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45979.945835069448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45979.945835069448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45979.945835069448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45979.945835069448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45979.945835069448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45979.945835069448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45979.945835069448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45979.945835069448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45979.945835069448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45979.945835069448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45979.945835069448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45979.945835069448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45979.945835069448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45979.945835069448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45979.945835069448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45979.945835069448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45979.945835069448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45979.945835069448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45979.945835069448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45979.945835069448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45979.945835069448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45979.945835069448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45979.945835069448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45979.945835069448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45979.945835069448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45979.945835069448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45979.945835069448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45979.945835069448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45979.945835069448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45979.945835069448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45979.945835069448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45979.945835069448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45979.945835069448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45979.945835069448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45979.945835069448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45979.945835069448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45979.945835069448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45979.945835069448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45979.945835069448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276.46511747685145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45979.945835069448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45979.945835069448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45979.945835069448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45979.945835069448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45979.945835069448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45979.945835069448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45979.945835069448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45979.945835069448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45979.945835069448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45979.945835069448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45979.945835069448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45979.945835069448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45979.945835069448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45979.945835069448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45979.945835069448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45979.945835069448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45979.945835069448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45979.945835069448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45979.945835069448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45979.945835069448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45979.945835069448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45979.945835069448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45979.945835069448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45979.945835069448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45979.945835069448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45979.945835069448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45979.945835069448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45979.945835069448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45979.945835069448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45979.945835069448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45979.945835069448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45979.945835069448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45979.945835069448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45979.945835069448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45979.945835069448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45979.945835069448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45979.945835069448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45979.945835069448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45979.945835069448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45979.945835069448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45979.945835069448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45979.945835069448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45979.945835069448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45979.945835069448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45979.945835069448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45979.945835069448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45979.945835069448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45979.945835069448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45979.945835069448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45979.945835069448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45979.945835069448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45979.945835069448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45979.945835069448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45979.945835069448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45979.945835069448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45979.945835069448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45979.945835069448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45979.945835069448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45979.945835069448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45979.945835069448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45979.945835069448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45979.945835069448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45979.945835069448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45979.945835069448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45979.945835069448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45979.945835069448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45979.945835069448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45979.945835069448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45979.945835069448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45979.945835069448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45979.945835069448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45979.945835069448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45979.945835069448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45979.945835069448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45979.945835069448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45979.945835069448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45979.945835069448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45979.945835069448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45979.945835069448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45979.945835069448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45979.945835069448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45979.945835069448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45979.945835069448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45979.945835069448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45979.945835069448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45979.945835069448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45979.945835069448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45979.945835069448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45979.945835069448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45979.945835069448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45979.945835069448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45979.945835069448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45979.945835069448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45979.945835069448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45979.945835069448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45979.945835069448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45979.945835069448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45979.945835069448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45979.945835069448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45979.945835069448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45979.945835069448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45979.945835069448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45979.945835069448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45979.945835069448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45979.945835069448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45979.945835069448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45979.945835069448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45979.945835069448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45979.945835069448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45979.945835069448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45979.945835069448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45979.945835069448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45979.945835069448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45979.945835069448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45979.945835069448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45979.945835069448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45979.945835069448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45979.945835069448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45979.945835069448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45979.945835069448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45979.945835069448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45979.945835069448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45979.945835069448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45979.945835069448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45979.945835069448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45979.945835069448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45979.945835069448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45979.945835069448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45979.945835069448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45979.945835069448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45979.945835069448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45979.945835069448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45979.945835069448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45979.945835069448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45979.945835069448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45979.945835069448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45979.945835069448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45979.945835069448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45979.945835069448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45979.945835069448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45979.945835069448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45979.945835069448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45979.945835069448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45979.945835069448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45979.945835069448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45979.945835069448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45979.945835069448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45979.945835069448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45979.945835069448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45979.945835069448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45979.945835069448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45979.945835069448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45979.945835069448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45979.945835069448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45979.945835069448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45979.945835069448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45979.945835069448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45979.945835069448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45979.945835069448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45979.945835069448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45979.945835069448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45979.945835069448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45979.945835069448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45979.945835069448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45979.945835069448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45979.945835069448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45979.945835069448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45979.945835069448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45979.945835069448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45979.945835069448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45979.945835069448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45979.945835069448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45979.945835069448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45979.945835069448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45979.945835069448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45979.945835069448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45979.945835069448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45979.945835069448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45979.945835069448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45979.945835069448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45979.945835069448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45979.945835069448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45979.945835069448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45979.945835069448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45979.945835069448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45979.945835069448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45979.945835069448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45979.945835069448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45979.945835069448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45979.945835069448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45979.945835069448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45979.945835069448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45979.945835069448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45979.945835069448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45979.945835069448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45979.945835069448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45979.945835069448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45979.945835069448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45979.945835069448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45979.945835069448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45979.945835069448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45979.945835069448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45979.945835069448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45979.945835069448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45979.945835069448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45979.945835069448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45979.945835069448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45979.945835069448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45979.945835069448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45979.945835069448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45979.945835069448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45979.945835069448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45979.945835069448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45979.945835069448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45979.945835069448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45979.945835069448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45979.945835069448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45979.945835069448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45979.945835069448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45979.945835069448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45979.945835069448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45979.945835069448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45979.945835069448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45979.945835069448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45979.945835069448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45979.945835069448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45979.945835069448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45979.945835069448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45979.945835069448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45979.945835069448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45979.945835069448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45979.945835069448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45979.945835069448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45979.945835069448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45979.945835069448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45979.945835069448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45979.945835069448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45979.945835069448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45979.945835069448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45979.945835069448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45979.945835069448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45979.945835069448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45979.945835069448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45979.945835069448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45979.945835069448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45979.945835069448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45979.945835069448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45979.945835069448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45979.945835069448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45979.945835069448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45979.945835069448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45979.945835069448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45979.945835069448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45979.945835069448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45979.945835069448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45979.945835069448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45979.945835069448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45979.945835069448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45979.945835069448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45979.945835069448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45979.945835069448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45979.945835069448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45979.945835069448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45979.945835069448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45979.945835069448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45979.945835069448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45979.945835069448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45979.945835069448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45979.945835069448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45979.945835069448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45979.945835069448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45979.945835069448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45979.945835069448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45979.945835069448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45979.945835069448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45979.945835069448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45979.945835069448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45979.945835069448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45979.945835069448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45979.945835069448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45979.945835069448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45979.945835069448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45979.945835069448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45979.945835069448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45979.945835069448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45979.945835069448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45979.945835069448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45979.945835069448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45979.945835069448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45979.945835069448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45979.945835069448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45979.945835069448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45979.945835069448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45979.945835069448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45979.945835069448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45979.945835069448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45979.945835069448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45979.945835069448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45979.945835069448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45979.945835069448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45979.945835069448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45979.945835069448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45979.945835069448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45979.945835069448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45979.945835069448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45979.945835069448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45979.945835069448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45979.945835069448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45979.945835069448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45979.945835069448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45979.945835069448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45979.945835069448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45979.945835069448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45979.945835069448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45979.945835069448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45979.945835069448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45979.945835069448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45979.945835069448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45979.945835069448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45979.945835069448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45979.945835069448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45979.945835069448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45979.945835069448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45979.945835069448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45979.945835069448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45979.945835069448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45979.945835069448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45979.945835069448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45979.945835069448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45979.945835069448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45979.945835069448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45979.945835069448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45979.945835069448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45979.945835069448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45979.945835069448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45979.945835069448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45979.945835069448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45979.945835069448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45979.945835069448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45979.945835069448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45979.945835069448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45979.945835069448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45979.945835069448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45979.945835069448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45979.945835069448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45979.945835069448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45979.945835069448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45979.945835069448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45979.945835069448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45979.945835069448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45979.945835069448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45979.945835069448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45979.945835069448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45979.945835069448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45979.945835069448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45979.945835069448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45979.945835069448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45979.945835069448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45979.945835069448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45979.945835069448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45979.945835069448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45979.945835069448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45979.945835069448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45979.945835069448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45979.945835069448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45979.945835069448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45979.945835069448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45979.945835069448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45979.945835069448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45979.945835069448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45979.945835069448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45979.945835069448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45979.945835069448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45979.945835069448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45979.945835069448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45979.945835069448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45979.945835069448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45979.945835069448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45979.945835069448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45979.945835069448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45979.945835069448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45979.945835069448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45979.945835069448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45979.945835069448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45979.945835069448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45979.945835069448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45979.945835069448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45979.945835069448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45979.945835069448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45979.945835069448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45979.945835069448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45979.945835069448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45979.945835069448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45979.945835069448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45979.945835069448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45979.945835069448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45979.945835069448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45979.945835069448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45979.945835069448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45979.945835069448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45979.945835069448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45979.945835069448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45979.945835069448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45979.945835069448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45979.945835069448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45979.945835069448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45979.945835069448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45979.945835069448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45979.945835069448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45979.945835069448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45979.945835069448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45979.945835069448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45979.945835069448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45979.945835069448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45979.945835069448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45979.945835069448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45979.945835069448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45979.945835069448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45979.945835069448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45979.945835069448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45979.945835069448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45979.945835069448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45979.945835069448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45979.945835069448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45979.945835069448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45979.945835069448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45979.945835069448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45979.945835069448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45979.945835069448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45979.945835069448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45979.945835069448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45979.945835069448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45979.945835069448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45979.945835069448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45979.945835069448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45979.945835069448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45979.945835069448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45979.945835069448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45979.945835069448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45979.945835069448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45979.945835069448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45979.945835069448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45979.945835069448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45979.945835069448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45979.945835069448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45979.945835069448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45979.945835069448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45979.945835069448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45979.945835069448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45979.945835069448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45979.945835069448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45979.945835069448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45979.945835069448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45979.945835069448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45979.945835069448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45979.945835069448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45979.945835069448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45979.945835069448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45979.945835069448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45979.945835069448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45979.945835069448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45979.945835069448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45979.945835069448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45979.945835069448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45979.945835069448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45979.945835069448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45979.945835069448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45979.945835069448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45979.945835069448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45979.945835069448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45979.945835069448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45979.945835069448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45979.945835069448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45979.945835069448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45979.945835069448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45979.945835069448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45979.945835069448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45979.945835069448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45979.945835069448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45979.945835069448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45979.945835069448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45979.945835069448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45979.945835069448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45979.945835069448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45979.945835069448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45979.945835069448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45979.945835069448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45979.945835069448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45979.945835069448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45979.945835069448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45979.945835069448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45979.945835069448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45979.945835069448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45979.945835069448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45979.945835069448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45979.945835069448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45979.945835069448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45979.945835069448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45979.945835069448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F12" sqref="F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88.113774884259328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53.756957754631003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31.284723958335235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41">
        <v>45977.514803240738</v>
      </c>
      <c r="G5" s="111">
        <f ca="1">IFERROR(NOW()-F5,"")</f>
        <v>2.4310318287098198</v>
      </c>
      <c r="H5" s="141">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45979.945835069448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45979.945835069448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45979.945835069448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45979.945835069448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45979.945835069448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45979.945835069448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45979.945835069448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45979.945835069448</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45979.945835069448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45979.945835069448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45979.945835069448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45979.945835069448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45979.945835069448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45979.945835069448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45979.945835069448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45979.945835069448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45979.945835069448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45979.945835069448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45979.945835069448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45979.945835069448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45979.945835069448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45979.945835069448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45979.945835069448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45979.945835069448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45979.945835069448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45979.945835069448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45979.945835069448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45979.945835069448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45979.945835069448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45979.945835069448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45979.945835069448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45979.945835069448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45979.945835069448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45979.945835069448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45979.945835069448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45979.945835069448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45979.945835069448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45979.945835069448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45979.945835069448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45979.945835069448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45979.945835069448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45979.945835069448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45979.945835069448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45979.945835069448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45979.945835069448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45979.945835069448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45979.945835069448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45979.945835069448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45979.945835069448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45979.945835069448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45979.945835069448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45979.945835069448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45979.945835069448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45979.945835069448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45979.945835069448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45979.945835069448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45979.945835069448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45979.945835069448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45979.945835069448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45979.945835069448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45979.945835069448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45979.945835069448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45979.945835069448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45979.945835069448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45979.945835069448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45979.945835069448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45979.945835069448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45979.945835069448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45979.945835069448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45979.945835069448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45979.945835069448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45979.945835069448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45979.945835069448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45979.945835069448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45979.945835069448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45979.945835069448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45979.945835069448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45979.945835069448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45979.945835069448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45979.945835069448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45979.945835069448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45979.945835069448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45979.945835069448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45979.945835069448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45979.945835069448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45979.945835069448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45979.945835069448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45979.945835069448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45979.945835069448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45979.945835069448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45979.945835069448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45979.945835069448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45979.945835069448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45979.945835069448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45979.945835069448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45979.945835069448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45979.945835069448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45979.945835069448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45979.945835069448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45979.945835069448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45979.945835069448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45979.945835069448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45979.945835069448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45979.945835069448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45979.945835069448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45979.945835069448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45979.945835069448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45979.945835069448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45979.945835069448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45979.945835069448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45979.945835069448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45979.945835069448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45979.945835069448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45979.945835069448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45979.945835069448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45979.945835069448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45979.945835069448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45979.945835069448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45979.945835069448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45979.945835069448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45979.945835069448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45979.945835069448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45979.945835069448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45979.945835069448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45979.945835069448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45979.945835069448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45979.945835069448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45979.945835069448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45979.945835069448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45979.945835069448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45979.945835069448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45979.945835069448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45979.945835069448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45979.945835069448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45979.945835069448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45979.945835069448</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45979.945835069448</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45979.945835069448</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45979.945835069448</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45979.945835069448</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45979.945835069448</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45979.945835069448</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45979.945835069448</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45979.945835069448</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45979.945835069448</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45979.945835069448</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45979.945835069448</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45979.945835069448</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45979.945835069448</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45979.945835069448</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45979.945835069448</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45979.945835069448</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45979.945835069448</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45979.945835069448</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45979.945835069448</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45979.945835069448</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45979.945835069448</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45979.945835069448</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45979.945835069448</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45979.945835069448</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45979.945835069448</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45979.945835069448</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45979.945835069448</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45979.945835069448</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v>1</v>
      </c>
      <c r="D2" s="119" t="s">
        <v>39117</v>
      </c>
      <c r="E2" s="109" t="s">
        <v>39021</v>
      </c>
      <c r="F2" s="121"/>
      <c r="G2" s="104">
        <f t="shared" ref="G2:G38" ca="1" si="0">IFERROR(NOW()-F2,"-")</f>
        <v>45979.945835069448</v>
      </c>
      <c r="H2" s="121">
        <v>45979.916574074072</v>
      </c>
      <c r="I2" s="119" t="str">
        <f>IFERROR(VLOOKUP(D2,DB!A:F,6,0),"")</f>
        <v/>
      </c>
      <c r="J2" s="119" t="str">
        <f>IFERROR(VLOOKUP(D2,DB!A:G,7,0),"")</f>
        <v/>
      </c>
      <c r="K2" s="122" t="s">
        <v>39118</v>
      </c>
      <c r="L2" s="123" t="str">
        <f>IFERROR(VLOOKUP(D2,DB!A:I,9,0),"")</f>
        <v/>
      </c>
    </row>
    <row r="3" spans="1:16382" ht="31.5" customHeight="1">
      <c r="A3" s="139" t="s">
        <v>39119</v>
      </c>
      <c r="B3" s="119" t="str">
        <f>IFERROR(VLOOKUP(D3,DB!A:K,11,0),"")</f>
        <v>R6</v>
      </c>
      <c r="C3" s="120">
        <v>1</v>
      </c>
      <c r="D3" s="119" t="s">
        <v>38104</v>
      </c>
      <c r="E3" s="109" t="s">
        <v>39021</v>
      </c>
      <c r="F3" s="121">
        <v>45979.92827546296</v>
      </c>
      <c r="G3" s="104">
        <f t="shared" ca="1" si="0"/>
        <v>1.7559606487338897E-2</v>
      </c>
      <c r="H3" s="121">
        <v>45979.943206018521</v>
      </c>
      <c r="I3" s="119" t="str">
        <f>IFERROR(VLOOKUP(D3,DB!A:F,6,0),"")</f>
        <v>SCECO</v>
      </c>
      <c r="J3" s="119" t="str">
        <f>IFERROR(VLOOKUP(D3,DB!A:G,7,0),"")</f>
        <v>In progress</v>
      </c>
      <c r="K3" s="122" t="s">
        <v>39120</v>
      </c>
      <c r="L3" s="123" t="str">
        <f>IFERROR(VLOOKUP(D3,DB!A:I,9,0),"")</f>
        <v>Latis</v>
      </c>
    </row>
    <row r="4" spans="1:16382" ht="31.5" customHeight="1">
      <c r="A4" s="118"/>
      <c r="B4" s="119" t="str">
        <f>IFERROR(VLOOKUP(D4,DB!A:K,11,0),"")</f>
        <v>R6</v>
      </c>
      <c r="C4" s="120"/>
      <c r="D4" s="119" t="s">
        <v>36937</v>
      </c>
      <c r="E4" s="109"/>
      <c r="F4" s="121"/>
      <c r="G4" s="104">
        <f t="shared" ca="1" si="0"/>
        <v>45979.945835069448</v>
      </c>
      <c r="H4" s="121"/>
      <c r="I4" s="119" t="str">
        <f>IFERROR(VLOOKUP(D4,DB!A:F,6,0),"")</f>
        <v>SCECO</v>
      </c>
      <c r="J4" s="119" t="str">
        <f>IFERROR(VLOOKUP(D4,DB!A:G,7,0),"")</f>
        <v>Dead</v>
      </c>
      <c r="K4" s="122"/>
      <c r="L4" s="123" t="str">
        <f>IFERROR(VLOOKUP(D4,DB!A:I,9,0),"")</f>
        <v>Latis</v>
      </c>
    </row>
    <row r="5" spans="1:16382" ht="31.5" customHeight="1">
      <c r="A5" s="118"/>
      <c r="B5" s="119" t="str">
        <f>IFERROR(VLOOKUP(D5,DB!A:K,11,0),"")</f>
        <v/>
      </c>
      <c r="C5" s="120"/>
      <c r="D5" s="119"/>
      <c r="E5" s="109"/>
      <c r="F5" s="121"/>
      <c r="G5" s="104">
        <f t="shared" ca="1" si="0"/>
        <v>45979.945835069448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45979.945835069448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45979.945835069448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45979.945835069448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45979.945835069448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45979.945835069448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45979.945835069448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45979.945835069448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45979.945835069448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45979.945835069448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45979.945835069448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45979.945835069448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45979.945835069448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45979.945835069448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45979.945835069448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45979.945835069448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45979.945835069448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45979.945835069448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45979.945835069448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45979.945835069448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45979.945835069448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45979.945835069448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45979.945835069448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45979.945835069448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45979.945835069448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45979.945835069448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45979.945835069448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45979.945835069448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45979.945835069448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45979.945835069448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45979.945835069448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45979.945835069448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45979.945835069448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45979.945835069448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45979.945835069448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45979.945835069448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45979.945835069448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45979.945835069448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45979.945835069448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45979.945835069448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45979.945835069448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45979.945835069448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45979.945835069448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45979.945835069448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45979.945835069448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45979.945835069448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45979.945835069448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45979.945835069448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45979.945835069448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45979.945835069448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45979.945835069448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45979.945835069448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45979.945835069448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45979.945835069448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45979.945835069448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45979.945835069448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45979.945835069448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45979.945835069448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45979.945835069448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45979.945835069448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45979.945835069448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45979.945835069448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45979.945835069448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45979.945835069448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45979.945835069448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45979.945835069448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45979.945835069448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45979.945835069448</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2025-11-18T19:42:47Z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