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16" documentId="13_ncr:1_{F6CB121F-512D-4AA6-A0C1-0FB36C537598}" xr6:coauthVersionLast="47" xr6:coauthVersionMax="47" xr10:uidLastSave="{79FD11B6-192C-4340-9A24-22B489E05D0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<sst xmlns="http://schemas.openxmlformats.org/spreadsheetml/2006/main" count="179009" uniqueCount="39096">
  <si>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</si>
  <si>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</si>
  <si>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</si>
  <si>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</si>
  <si>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</si>
  <si>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</si>
  <si>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</si>
  <si>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</si>
  <si>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</si>
  <si>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</si>
  <si>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</si>
  <si>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</si>
  <si>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</si>
  <si>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</si>
  <si>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</si>
  <si>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</si>
  <si>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</si>
  <si>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</si>
  <si>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</si>
  <si>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</si>
  <si>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</si>
  <si>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</si>
  <si>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</si>
  <si>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</si>
  <si>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</si>
  <si>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</si>
  <si>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</si>
  <si>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</si>
  <si>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</si>
  <si>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</si>
  <si>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</si>
  <si>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</si>
  <si>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</si>
  <si>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</si>
  <si>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</si>
  <si>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</si>
  <si>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</si>
  <si>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</si>
  <si>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</si>
  <si>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</si>
  <si>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</si>
  <si>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</si>
  <si>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</si>
  <si>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</si>
  <si>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</si>
  <si>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</si>
  <si>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</si>
  <si>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</si>
  <si>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</si>
  <si>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</si>
  <si>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</si>
  <si>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</si>
  <si>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</si>
  <si>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</si>
  <si>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</si>
  <si>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</si>
  <si>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</si>
  <si>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</si>
  <si>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</si>
  <si>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</si>
  <si>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</si>
  <si>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</si>
  <si>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</si>
  <si>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</si>
  <si>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</si>
  <si>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</si>
  <si>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</si>
  <si>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</si>
  <si>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</si>
  <si>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</si>
  <si>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</si>
  <si>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</si>
  <si>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</si>
  <si>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</si>
  <si>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</si>
  <si>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</si>
  <si>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</si>
  <si>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</si>
  <si>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</si>
  <si>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</si>
  <si>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</si>
  <si>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</si>
  <si>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</si>
  <si>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</si>
  <si>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</si>
  <si>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</si>
  <si>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</si>
  <si>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</si>
  <si>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</si>
  <si>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</si>
  <si>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</si>
  <si>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</si>
  <si>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</si>
  <si>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</si>
  <si>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</si>
  <si>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</si>
  <si>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</si>
  <si>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</si>
  <si>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</si>
  <si>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</si>
  <si>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</si>
  <si>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</si>
  <si>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</si>
  <si>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</si>
  <si>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</si>
  <si>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</si>
  <si>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</si>
  <si>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</si>
  <si>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</si>
  <si>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</si>
  <si>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</si>
  <si>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</si>
  <si>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</si>
  <si>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</si>
  <si>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</si>
  <si>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</si>
  <si>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</si>
  <si>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</si>
  <si>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</si>
  <si>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</si>
  <si>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</si>
  <si>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</si>
  <si>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</si>
  <si>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</si>
  <si>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</si>
  <si>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</si>
  <si>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</si>
  <si>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</si>
  <si>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</si>
  <si>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</si>
  <si>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</si>
  <si>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</si>
  <si>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</si>
  <si>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</si>
  <si>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</si>
  <si>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</si>
  <si>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</si>
  <si>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</si>
  <si>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</si>
  <si>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</si>
  <si>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</si>
  <si>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</si>
  <si>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</si>
  <si>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</si>
  <si>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</si>
  <si>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</si>
  <si>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</si>
  <si>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</si>
  <si>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</si>
  <si>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</si>
  <si>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</si>
  <si>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</si>
  <si>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</si>
  <si>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</si>
  <si>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</si>
  <si>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</si>
  <si>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</si>
  <si>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</si>
  <si>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</si>
  <si>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</si>
  <si>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</si>
  <si>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</si>
  <si>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</si>
  <si>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</si>
  <si>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</si>
  <si>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</si>
  <si>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</si>
  <si>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</si>
  <si>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</si>
  <si>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</si>
  <si>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</si>
  <si>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</si>
  <si>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</si>
  <si>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</si>
  <si>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</si>
  <si>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</si>
  <si>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</si>
  <si>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</si>
  <si>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</si>
  <si>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</si>
  <si>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</si>
  <si>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</si>
  <si>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</si>
  <si>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</si>
  <si>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</si>
  <si>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</si>
  <si>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</si>
  <si>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</si>
  <si>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</si>
  <si>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</si>
  <si>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</si>
  <si>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</si>
  <si>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</si>
  <si>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</si>
  <si>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</si>
  <si>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</si>
  <si>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</si>
  <si>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</si>
  <si>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</si>
  <si>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</si>
  <si>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</si>
  <si>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</si>
  <si>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</si>
  <si>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</si>
  <si>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</si>
  <si>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</si>
  <si>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</si>
  <si>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</si>
  <si>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</si>
  <si>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</si>
  <si>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</si>
  <si>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</si>
  <si>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</si>
  <si>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</si>
  <si>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</si>
  <si>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</si>
  <si>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</si>
  <si>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</si>
  <si>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</si>
  <si>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</si>
  <si>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</si>
  <si>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</si>
  <si>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</si>
  <si>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</si>
  <si>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</si>
  <si>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</si>
  <si>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</si>
  <si>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</si>
  <si>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</si>
  <si>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</si>
  <si>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</si>
  <si>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</si>
  <si>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</si>
  <si>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</si>
  <si>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</si>
  <si>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</si>
  <si>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</si>
  <si>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</si>
  <si>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</si>
  <si>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</si>
  <si>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</si>
  <si>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</si>
  <si>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</si>
  <si>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</si>
  <si>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</si>
  <si>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</si>
  <si>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</si>
  <si>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</si>
  <si>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</si>
  <si>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</si>
  <si>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</si>
  <si>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</si>
  <si>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</si>
  <si>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</si>
  <si>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</si>
  <si>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</si>
  <si>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</si>
  <si>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</si>
  <si>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</si>
  <si>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</si>
  <si>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</si>
  <si>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</si>
  <si>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</si>
  <si>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</si>
  <si>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</si>
  <si>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</si>
  <si>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</si>
  <si>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</si>
  <si>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</si>
  <si>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</si>
  <si>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</si>
  <si>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</si>
  <si>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</si>
  <si>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</si>
  <si>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</si>
  <si>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</si>
  <si>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</si>
  <si>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</si>
  <si>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</si>
  <si>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</si>
  <si>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</si>
  <si>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</si>
  <si>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</si>
  <si>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</si>
  <si>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</si>
  <si>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</si>
  <si>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</si>
  <si>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</si>
  <si>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</si>
  <si>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</si>
  <si>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</si>
  <si>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</si>
  <si>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</si>
  <si>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</si>
  <si>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</si>
  <si>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</si>
  <si>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</si>
  <si>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</si>
  <si>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</si>
  <si>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</si>
  <si>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</si>
  <si>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</si>
  <si>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</si>
  <si>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</si>
  <si>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</si>
  <si>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</si>
  <si>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</si>
  <si>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</si>
  <si>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</si>
  <si>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</si>
  <si>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</si>
  <si>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</si>
  <si>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</si>
  <si>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</si>
  <si>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</si>
  <si>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</si>
  <si>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</si>
  <si>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</si>
  <si>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</si>
  <si>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</si>
  <si>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</si>
  <si>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</si>
  <si>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</si>
  <si>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</si>
  <si>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</si>
  <si>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</si>
  <si>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</si>
  <si>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</si>
  <si>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</si>
  <si>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</si>
  <si>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</si>
  <si>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</si>
  <si>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</si>
  <si>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</si>
  <si>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</si>
  <si>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</si>
  <si>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</si>
  <si>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</si>
  <si>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</si>
  <si>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</si>
  <si>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</si>
  <si>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</si>
  <si>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</si>
  <si>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</si>
  <si>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</si>
  <si>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</si>
  <si>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</si>
  <si>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</si>
  <si>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</si>
  <si>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</si>
  <si>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</si>
  <si>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</si>
  <si>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</si>
  <si>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</si>
  <si>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</si>
  <si>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</si>
  <si>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</si>
  <si>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</si>
  <si>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</si>
  <si>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</si>
  <si>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</si>
  <si>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</si>
  <si>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</si>
  <si>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</si>
  <si>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</si>
  <si>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</si>
  <si>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</si>
  <si>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</si>
  <si>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</si>
  <si>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</si>
  <si>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</si>
  <si>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</si>
  <si>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</si>
  <si>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</si>
  <si>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</si>
  <si>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</si>
  <si>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</si>
  <si>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</si>
  <si>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</si>
  <si>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</si>
  <si>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</si>
  <si>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</si>
  <si>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</si>
  <si>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</si>
  <si>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</si>
  <si>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</si>
  <si>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</si>
  <si>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</si>
  <si>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</si>
  <si>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</si>
  <si>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</si>
  <si>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</si>
  <si>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</si>
  <si>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</si>
  <si>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</si>
  <si>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</si>
  <si>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</si>
  <si>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</si>
  <si>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</si>
  <si>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</si>
  <si>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</si>
  <si>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</si>
  <si>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</si>
  <si>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</si>
  <si>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</si>
  <si>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</si>
  <si>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</si>
  <si>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</si>
  <si>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</si>
  <si>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</si>
  <si>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</si>
  <si>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</si>
  <si>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</si>
  <si>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</si>
  <si>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</si>
  <si>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</si>
  <si>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</si>
  <si>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</si>
  <si>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</si>
  <si>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</si>
  <si>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</si>
  <si>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</si>
  <si>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</si>
  <si>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</si>
  <si>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</si>
  <si>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</si>
  <si>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</si>
  <si>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</si>
  <si>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</si>
  <si>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</si>
  <si>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</si>
  <si>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</si>
  <si>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</si>
  <si>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</si>
  <si>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</si>
  <si>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</si>
  <si>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</si>
  <si>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</si>
  <si>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</si>
  <si>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</si>
  <si>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</si>
  <si>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</si>
  <si>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</si>
  <si>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</si>
  <si>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</si>
  <si>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</si>
  <si>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</si>
  <si>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</si>
  <si>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</si>
  <si>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</si>
  <si>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</si>
  <si>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</si>
  <si>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</si>
  <si>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</si>
  <si>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</si>
  <si>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</si>
  <si>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</si>
  <si>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</si>
  <si>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</si>
  <si>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</si>
  <si>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</si>
  <si>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</si>
  <si>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</si>
  <si>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</si>
  <si>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</si>
  <si>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</si>
  <si>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</si>
  <si>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</si>
  <si>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</si>
  <si>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</si>
  <si>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</si>
  <si>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</si>
  <si>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</si>
  <si>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</si>
  <si>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</si>
  <si>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</si>
  <si>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</si>
  <si>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</si>
  <si>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</si>
  <si>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</si>
  <si>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</si>
  <si>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</si>
  <si>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</si>
  <si>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</si>
  <si>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</si>
  <si>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</si>
  <si>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</si>
  <si>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</si>
  <si>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</si>
  <si>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</si>
  <si>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</si>
  <si>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</si>
  <si>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</si>
  <si>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</si>
  <si>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</si>
  <si>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</si>
  <si>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</si>
  <si>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</si>
  <si>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</si>
  <si>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</si>
  <si>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</si>
  <si>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</si>
  <si>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</si>
  <si>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</si>
  <si>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</si>
  <si>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</si>
  <si>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</si>
  <si>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</si>
  <si>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</si>
  <si>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</si>
  <si>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</si>
  <si>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</si>
  <si>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</si>
  <si>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</si>
  <si>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</si>
  <si>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</si>
  <si>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</si>
  <si>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</si>
  <si>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</si>
  <si>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</si>
  <si>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</si>
  <si>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</si>
  <si>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</si>
  <si>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</si>
  <si>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</si>
  <si>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</si>
  <si>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</si>
  <si>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</si>
  <si>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</si>
  <si>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</si>
  <si>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</si>
  <si>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</si>
  <si>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</si>
  <si>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</si>
  <si>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</si>
  <si>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</si>
  <si>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</si>
  <si>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</si>
  <si>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</si>
  <si>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</si>
  <si>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</si>
  <si>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</si>
  <si>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</si>
  <si>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</si>
  <si>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</si>
  <si>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</si>
  <si>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</si>
  <si>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</si>
  <si>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</si>
  <si>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</si>
  <si>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</si>
  <si>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</si>
  <si>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</si>
  <si>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</si>
  <si>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</si>
  <si>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</si>
  <si>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</si>
  <si>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</si>
  <si>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</si>
  <si>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</si>
  <si>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</si>
  <si>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</si>
  <si>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</si>
  <si>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</si>
  <si>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</si>
  <si>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</si>
  <si>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</si>
  <si>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</si>
  <si>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</si>
  <si>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</si>
  <si>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</si>
  <si>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</si>
  <si>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</si>
  <si>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</si>
  <si>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</si>
  <si>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</si>
  <si>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</si>
  <si>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</si>
  <si>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</si>
  <si>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</si>
  <si>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</si>
  <si>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</si>
  <si>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</si>
  <si>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</si>
  <si>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</si>
  <si>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</si>
  <si>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</si>
  <si>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</si>
  <si>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</si>
  <si>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</si>
  <si>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</si>
  <si>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</si>
  <si>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</si>
  <si>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</si>
  <si>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</si>
  <si>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</si>
  <si>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</si>
  <si>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</si>
  <si>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</si>
  <si>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</si>
  <si>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</si>
  <si>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</si>
  <si>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</si>
  <si>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</si>
  <si>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</si>
  <si>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</si>
  <si>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</si>
  <si>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</si>
  <si>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</si>
  <si>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</si>
  <si>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</si>
  <si>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</si>
  <si>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</si>
  <si>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</si>
  <si>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</si>
  <si>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</si>
  <si>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</si>
  <si>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</si>
  <si>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</si>
  <si>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</si>
  <si>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</si>
  <si>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</si>
  <si>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</si>
  <si>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</si>
  <si>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</si>
  <si>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</si>
  <si>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</si>
  <si>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</si>
  <si>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</si>
  <si>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</si>
  <si>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</si>
  <si>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</si>
  <si>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</si>
  <si>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</si>
  <si>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</si>
  <si>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</si>
  <si>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</si>
  <si>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</si>
  <si>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</si>
  <si>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</si>
  <si>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</si>
  <si>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</si>
  <si>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</si>
  <si>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</si>
  <si>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</si>
  <si>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</si>
  <si>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</si>
  <si>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</si>
  <si>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</si>
  <si>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</si>
  <si>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</si>
  <si>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</si>
  <si>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</si>
  <si>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</si>
  <si>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</si>
  <si>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</si>
  <si>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</si>
  <si>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</si>
  <si>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</si>
  <si>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</si>
  <si>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</si>
  <si>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</si>
  <si>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</si>
  <si>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</si>
  <si>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</si>
  <si>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</si>
  <si>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</si>
  <si>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</si>
  <si>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</si>
  <si>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</si>
  <si>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</si>
  <si>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</si>
  <si>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</si>
  <si>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</si>
  <si>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</si>
  <si>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</si>
  <si>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</si>
  <si>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</si>
  <si>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</si>
  <si>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</si>
  <si>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</si>
  <si>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</si>
  <si>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</si>
  <si>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</si>
  <si>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</si>
  <si>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</si>
  <si>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</si>
  <si>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</si>
  <si>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</si>
  <si>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</si>
  <si>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</si>
  <si>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</si>
  <si>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</si>
  <si>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</si>
  <si>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</si>
  <si>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</si>
  <si>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</si>
  <si>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</si>
  <si>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</si>
  <si>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</si>
  <si>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</si>
  <si>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</si>
  <si>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</si>
  <si>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</si>
  <si>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</si>
  <si>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</si>
  <si>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</si>
  <si>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</si>
  <si>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</si>
  <si>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</si>
  <si>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</si>
  <si>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</si>
  <si>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</si>
  <si>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</si>
  <si>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</si>
  <si>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</si>
  <si>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</si>
  <si>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</si>
  <si>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</si>
  <si>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</si>
  <si>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</si>
  <si>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</si>
  <si>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</si>
  <si>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</si>
  <si>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</si>
  <si>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</si>
  <si>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</si>
  <si>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</si>
  <si>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</si>
  <si>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</si>
  <si>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</si>
  <si>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</si>
  <si>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</si>
  <si>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</si>
  <si>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</si>
  <si>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</si>
  <si>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</si>
  <si>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</si>
  <si>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</si>
  <si>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</si>
  <si>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</si>
  <si>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</si>
  <si>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</si>
  <si>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</si>
  <si>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</si>
  <si>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</si>
  <si>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</si>
  <si>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</si>
  <si>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</si>
  <si>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</si>
  <si>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</si>
  <si>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</si>
  <si>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</si>
  <si>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</si>
  <si>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</si>
  <si>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</si>
  <si>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</si>
  <si>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</si>
  <si>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</si>
  <si>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</si>
  <si>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</si>
  <si>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</si>
  <si>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</si>
  <si>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</si>
  <si>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</si>
  <si>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</si>
  <si>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</si>
  <si>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</si>
  <si>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</si>
  <si>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</si>
  <si>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</si>
  <si>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</si>
  <si>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</si>
  <si>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</si>
  <si>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</si>
  <si>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</si>
  <si>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</si>
  <si>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</si>
  <si>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</si>
  <si>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</si>
  <si>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</si>
  <si>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</si>
  <si>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</si>
  <si>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</si>
  <si>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</si>
  <si>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</si>
  <si>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</si>
  <si>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</si>
  <si>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</si>
  <si>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</si>
  <si>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</si>
  <si>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</si>
  <si>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</si>
  <si>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</si>
  <si>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</si>
  <si>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</si>
  <si>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</si>
  <si>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</si>
  <si>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</si>
  <si>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</si>
  <si>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</si>
  <si>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</si>
  <si>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</si>
  <si>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</si>
  <si>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</si>
  <si>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</si>
  <si>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</si>
  <si>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</si>
  <si>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</si>
  <si>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</si>
  <si>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</si>
  <si>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</si>
  <si>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</si>
  <si>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</si>
  <si>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</si>
  <si>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</si>
  <si>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</si>
  <si>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</si>
  <si>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</si>
  <si>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</si>
  <si>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</si>
  <si>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</si>
  <si>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</si>
  <si>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</si>
  <si>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</si>
  <si>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</si>
  <si>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</si>
  <si>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</si>
  <si>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</si>
  <si>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</si>
  <si>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</si>
  <si>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</si>
  <si>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</si>
  <si>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</si>
  <si>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</si>
  <si>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</si>
  <si>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</si>
  <si>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</si>
  <si>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</si>
  <si>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</si>
  <si>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</si>
  <si>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</si>
  <si>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</si>
  <si>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</si>
  <si>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</si>
  <si>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</si>
  <si>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</si>
  <si>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</si>
  <si>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</si>
  <si>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</si>
  <si>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</si>
  <si>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</si>
  <si>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</si>
  <si>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</si>
  <si>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</si>
  <si>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</si>
  <si>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</si>
  <si>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</si>
  <si>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</si>
  <si>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</si>
  <si>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</si>
  <si>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</si>
  <si>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</si>
  <si>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</si>
  <si>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</si>
  <si>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</si>
  <si>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</si>
  <si>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</si>
  <si>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</si>
  <si>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</si>
  <si>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</si>
  <si>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</si>
  <si>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</si>
  <si>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</si>
  <si>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</si>
  <si>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</si>
  <si>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</si>
  <si>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</si>
  <si>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</si>
  <si>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</si>
  <si>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</si>
  <si>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</si>
  <si>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</si>
  <si>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</si>
  <si>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</si>
  <si>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</si>
  <si>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</si>
  <si>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</si>
  <si>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</si>
  <si>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</si>
  <si>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</si>
  <si>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</si>
  <si>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</si>
  <si>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</si>
  <si>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</si>
  <si>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</si>
  <si>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</si>
  <si>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</si>
  <si>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</si>
  <si>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</si>
  <si>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</si>
  <si>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</si>
  <si>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</si>
  <si>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</si>
  <si>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</si>
  <si>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</si>
  <si>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</si>
  <si>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</si>
  <si>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</si>
  <si>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</si>
  <si>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</si>
  <si>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</si>
  <si>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</si>
  <si>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</si>
  <si>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</si>
  <si>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</si>
  <si>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</si>
  <si>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</si>
  <si>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</si>
  <si>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</si>
  <si>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</si>
  <si>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</si>
  <si>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</si>
  <si>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</si>
  <si>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</si>
  <si>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</si>
  <si>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</si>
  <si>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</si>
  <si>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</si>
  <si>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</si>
  <si>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</si>
  <si>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</si>
  <si>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</si>
  <si>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</si>
  <si>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</si>
  <si>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</si>
  <si>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</si>
  <si>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</si>
  <si>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</si>
  <si>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</si>
  <si>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</si>
  <si>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</si>
  <si>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</si>
  <si>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</si>
  <si>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</si>
  <si>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</si>
  <si>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</si>
  <si>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</si>
  <si>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</si>
  <si>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</si>
  <si>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</si>
  <si>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</si>
  <si>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</si>
  <si>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</si>
  <si>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</si>
  <si>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</si>
  <si>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</si>
  <si>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</si>
  <si>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</si>
  <si>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</si>
  <si>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</si>
  <si>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</si>
  <si>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</si>
  <si>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</si>
  <si>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</si>
  <si>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</si>
  <si>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</si>
  <si>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</si>
  <si>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</si>
  <si>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</si>
  <si>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</si>
  <si>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</si>
  <si>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</si>
  <si>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</si>
  <si>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</si>
  <si>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</si>
  <si>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</si>
  <si>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</si>
  <si>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</si>
  <si>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</si>
  <si>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</si>
  <si>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</si>
  <si>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</si>
  <si>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</si>
  <si>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</si>
  <si>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</si>
  <si>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</si>
  <si>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</si>
  <si>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</si>
  <si>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</si>
  <si>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</si>
  <si>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</si>
  <si>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</si>
  <si>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</si>
  <si>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</si>
  <si>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</si>
  <si>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</si>
  <si>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</si>
  <si>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</si>
  <si>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</si>
  <si>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</si>
  <si>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</si>
  <si>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</si>
  <si>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</si>
  <si>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</si>
  <si>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</si>
  <si>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</si>
  <si>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</si>
  <si>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</si>
  <si>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</si>
  <si>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</si>
  <si>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</si>
  <si>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</si>
  <si>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</si>
  <si>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</si>
  <si>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</si>
  <si>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</si>
  <si>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</si>
  <si>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</si>
  <si>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</si>
  <si>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</si>
  <si>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</si>
  <si>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</si>
  <si>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</si>
  <si>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</si>
  <si>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</si>
  <si>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</si>
  <si>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</si>
  <si>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</si>
  <si>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</si>
  <si>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</si>
  <si>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</si>
  <si>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</si>
  <si>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</si>
  <si>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</si>
  <si>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</si>
  <si>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</si>
  <si>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</si>
  <si>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</si>
  <si>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</si>
  <si>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</si>
  <si>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</si>
  <si>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</si>
  <si>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</si>
  <si>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</si>
  <si>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</si>
  <si>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</si>
  <si>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</si>
  <si>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</si>
  <si>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</si>
  <si>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</si>
  <si>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</si>
  <si>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</si>
  <si>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</si>
  <si>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</si>
  <si>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</si>
  <si>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</si>
  <si>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</si>
  <si>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</si>
  <si>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</si>
  <si>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</si>
  <si>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</si>
  <si>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</si>
  <si>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</si>
  <si>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</si>
  <si>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</si>
  <si>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</si>
  <si>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</si>
  <si>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</si>
  <si>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</si>
  <si>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</si>
  <si>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</si>
  <si>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</si>
  <si>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</si>
  <si>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</si>
  <si>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</si>
  <si>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</si>
  <si>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</si>
  <si>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</si>
  <si>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</si>
  <si>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</si>
  <si>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</si>
  <si>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</si>
  <si>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</si>
  <si>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</si>
  <si>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</si>
  <si>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</si>
  <si>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</si>
  <si>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</si>
  <si>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</si>
  <si>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</si>
  <si>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</si>
  <si>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</si>
  <si>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</si>
  <si>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</si>
  <si>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</si>
  <si>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</si>
  <si>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</si>
  <si>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</si>
  <si>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</si>
  <si>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</si>
  <si>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</si>
  <si>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</si>
  <si>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</si>
  <si>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</si>
  <si>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</si>
  <si>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</si>
  <si>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</si>
  <si>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</si>
  <si>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</si>
  <si>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</si>
  <si>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</si>
  <si>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</si>
  <si>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</si>
  <si>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</si>
  <si>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</si>
  <si>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</si>
  <si>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</si>
  <si>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</si>
  <si>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</si>
  <si>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</si>
  <si>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</si>
  <si>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</si>
  <si>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</si>
  <si>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</si>
  <si>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</si>
  <si>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</si>
  <si>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</si>
  <si>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</si>
  <si>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</si>
  <si>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</si>
  <si>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</si>
  <si>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</si>
  <si>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</si>
  <si>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</si>
  <si>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</si>
  <si>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</si>
  <si>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</si>
  <si>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</si>
  <si>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</si>
  <si>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</si>
  <si>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</si>
  <si>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</si>
  <si>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</si>
  <si>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</si>
  <si>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</si>
  <si>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</si>
  <si>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</si>
  <si>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</si>
  <si>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</si>
  <si>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</si>
  <si>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</si>
  <si>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</si>
  <si>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</si>
  <si>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</si>
  <si>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</si>
  <si>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</si>
  <si>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</si>
  <si>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</si>
  <si>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</si>
  <si>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</si>
  <si>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</si>
  <si>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</si>
  <si>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</si>
  <si>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</si>
  <si>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</si>
  <si>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</si>
  <si>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</si>
  <si>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</si>
  <si>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</si>
  <si>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</si>
  <si>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</si>
  <si>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</si>
  <si>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</si>
  <si>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</si>
  <si>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</si>
  <si>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</si>
  <si>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</si>
  <si>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</si>
  <si>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</si>
  <si>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</si>
  <si>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</si>
  <si>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</si>
  <si>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</si>
  <si>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</si>
  <si>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</si>
  <si>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</si>
  <si>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</si>
  <si>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</si>
  <si>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</si>
  <si>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</si>
  <si>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</si>
  <si>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</si>
  <si>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</si>
  <si>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</si>
  <si>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</si>
  <si>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</si>
  <si>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</si>
  <si>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</si>
  <si>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</si>
  <si>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</si>
  <si>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</si>
  <si>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</si>
  <si>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</si>
  <si>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</si>
  <si>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</si>
  <si>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</si>
  <si>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</si>
  <si>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</si>
  <si>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</si>
  <si>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</si>
  <si>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</si>
  <si>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</si>
  <si>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</si>
  <si>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</si>
  <si>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</si>
  <si>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</si>
  <si>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</si>
  <si>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</si>
  <si>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</si>
  <si>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</si>
  <si>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</si>
  <si>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</si>
  <si>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</si>
  <si>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</si>
  <si>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</si>
  <si>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</si>
  <si>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</si>
  <si>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</si>
  <si>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</si>
  <si>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</si>
  <si>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</si>
  <si>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</si>
  <si>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</si>
  <si>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</si>
  <si>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</si>
  <si>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</si>
  <si>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</si>
  <si>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</si>
  <si>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</si>
  <si>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</si>
  <si>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</si>
  <si>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</si>
  <si>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</si>
  <si>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</si>
  <si>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</si>
  <si>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</si>
  <si>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</si>
  <si>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</si>
  <si>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</si>
  <si>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</si>
  <si>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</si>
  <si>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</si>
  <si>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</si>
  <si>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</si>
  <si>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</si>
  <si>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</si>
  <si>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</si>
  <si>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</si>
  <si>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</si>
  <si>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</si>
  <si>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</si>
  <si>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</si>
  <si>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</si>
  <si>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</si>
  <si>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</si>
  <si>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</si>
  <si>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</si>
  <si>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</si>
  <si>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</si>
  <si>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</si>
  <si>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</si>
  <si>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</si>
  <si>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</si>
  <si>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</si>
  <si>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</si>
  <si>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</si>
  <si>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</si>
  <si>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</si>
  <si>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</si>
  <si>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</si>
  <si>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</si>
  <si>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</si>
  <si>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</si>
  <si>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</si>
  <si>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</si>
  <si>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</si>
  <si>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</si>
  <si>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</si>
  <si>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</si>
  <si>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</si>
  <si>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</si>
  <si>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</si>
  <si>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</si>
  <si>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</si>
  <si>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</si>
  <si>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</si>
  <si>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</si>
  <si>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</si>
  <si>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</si>
  <si>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</si>
  <si>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</si>
  <si>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</si>
  <si>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</si>
  <si>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</si>
  <si>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</si>
  <si>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</si>
  <si>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</si>
  <si>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</si>
  <si>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</si>
  <si>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</si>
  <si>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</si>
  <si>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</si>
  <si>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</si>
  <si>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</si>
  <si>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</si>
  <si>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</si>
  <si>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</si>
  <si>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</si>
  <si>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</si>
  <si>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</si>
  <si>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</si>
  <si>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</si>
  <si>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</si>
  <si>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</si>
  <si>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</si>
  <si>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</si>
  <si>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</si>
  <si>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</si>
  <si>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</si>
  <si>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</si>
  <si>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</si>
  <si>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</si>
  <si>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</si>
  <si>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</si>
  <si>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</si>
  <si>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</si>
  <si>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</si>
  <si>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</si>
  <si>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</si>
  <si>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</si>
  <si>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</si>
  <si>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</si>
  <si>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</si>
  <si>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</si>
  <si>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</si>
  <si>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</si>
  <si>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</si>
  <si>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</si>
  <si>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</si>
  <si>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</si>
  <si>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</si>
  <si>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</si>
  <si>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</si>
  <si>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</si>
  <si>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</si>
  <si>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</si>
  <si>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</si>
  <si>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</si>
  <si>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</si>
  <si>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</si>
  <si>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</si>
  <si>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</si>
  <si>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</si>
  <si>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</si>
  <si>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</si>
  <si>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</si>
  <si>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</si>
  <si>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</si>
  <si>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</si>
  <si>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</si>
  <si>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</si>
  <si>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</si>
  <si>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</si>
  <si>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</si>
  <si>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</si>
  <si>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</si>
  <si>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</si>
  <si>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</si>
  <si>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</si>
  <si>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</si>
  <si>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</si>
  <si>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</si>
  <si>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</si>
  <si>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</si>
  <si>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</si>
  <si>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</si>
  <si>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</si>
  <si>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</si>
  <si>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</si>
  <si>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</si>
  <si>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</si>
  <si>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</si>
  <si>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</si>
  <si>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</si>
  <si>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</si>
  <si>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</si>
  <si>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</si>
  <si>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</si>
  <si>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</si>
  <si>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</si>
  <si>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</si>
  <si>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</si>
  <si>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</si>
  <si>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</si>
  <si>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</si>
  <si>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</si>
  <si>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</si>
  <si>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</si>
  <si>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</si>
  <si>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</si>
  <si>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</si>
  <si>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</si>
  <si>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</si>
  <si>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</si>
  <si>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</si>
  <si>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</si>
  <si>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</si>
  <si>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</si>
  <si>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</si>
  <si>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</si>
  <si>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</si>
  <si>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</si>
  <si>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</si>
  <si>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</si>
  <si>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</si>
  <si>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</si>
  <si>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</si>
  <si>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</si>
  <si>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</si>
  <si>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</si>
  <si>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</si>
  <si>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</si>
  <si>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</si>
  <si>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</si>
  <si>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</si>
  <si>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</si>
  <si>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</si>
  <si>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</si>
  <si>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</si>
  <si>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</si>
  <si>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</si>
  <si>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</si>
  <si>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</si>
  <si>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</si>
  <si>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</si>
  <si>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</si>
  <si>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</si>
  <si>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</si>
  <si>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</si>
  <si>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</si>
  <si>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</si>
  <si>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</si>
  <si>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</si>
  <si>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</si>
  <si>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</si>
  <si>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</si>
  <si>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</si>
  <si>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</si>
  <si>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</si>
  <si>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</si>
  <si>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</si>
  <si>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</si>
  <si>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</si>
  <si>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</si>
  <si>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</si>
  <si>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</si>
  <si>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</si>
  <si>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</si>
  <si>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</si>
  <si>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</si>
  <si>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</si>
  <si>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</si>
  <si>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</si>
  <si>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</si>
  <si>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</si>
  <si>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</si>
  <si>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</si>
  <si>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</si>
  <si>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</si>
  <si>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</si>
  <si>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</si>
  <si>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</si>
  <si>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</si>
  <si>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</si>
  <si>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</si>
  <si>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</si>
  <si>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</si>
  <si>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</si>
  <si>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</si>
  <si>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</si>
  <si>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</si>
  <si>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</si>
  <si>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</si>
  <si>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</si>
  <si>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</si>
  <si>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</si>
  <si>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</si>
  <si>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</si>
  <si>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</si>
  <si>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</si>
  <si>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</si>
  <si>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</si>
  <si>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</si>
  <si>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</si>
  <si>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</si>
  <si>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</si>
  <si>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</si>
  <si>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</si>
  <si>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</si>
  <si>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</si>
  <si>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</si>
  <si>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</si>
  <si>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</si>
  <si>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</si>
  <si>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</si>
  <si>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</si>
  <si>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</si>
  <si>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</si>
  <si>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</si>
  <si>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</si>
  <si>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</si>
  <si>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</si>
  <si>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</si>
  <si>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</si>
  <si>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</si>
  <si>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</si>
  <si>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</si>
  <si>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</si>
  <si>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</si>
  <si>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</si>
  <si>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</si>
  <si>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</si>
  <si>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</si>
  <si>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</si>
  <si>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</si>
  <si>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</si>
  <si>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</si>
  <si>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</si>
  <si>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</si>
  <si>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</si>
  <si>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</si>
  <si>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</si>
  <si>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</si>
  <si>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</si>
  <si>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</si>
  <si>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</si>
  <si>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</si>
  <si>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</si>
  <si>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</si>
  <si>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</si>
  <si>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</si>
  <si>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</si>
  <si>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</si>
  <si>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</si>
  <si>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</si>
  <si>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</si>
  <si>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</si>
  <si>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</si>
  <si>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</si>
  <si>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</si>
  <si>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</si>
  <si>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</si>
  <si>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</si>
  <si>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</si>
  <si>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</si>
  <si>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</si>
  <si>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</si>
  <si>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</si>
  <si>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</si>
  <si>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</si>
  <si>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</si>
  <si>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</si>
  <si>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</si>
  <si>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</si>
  <si>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</si>
  <si>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</si>
  <si>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</si>
  <si>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</si>
  <si>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</si>
  <si>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</si>
  <si>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</si>
  <si>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</si>
  <si>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</si>
  <si>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</si>
  <si>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</si>
  <si>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</si>
  <si>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</si>
  <si>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</si>
  <si>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</si>
  <si>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</si>
  <si>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</si>
  <si>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</si>
  <si>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</si>
  <si>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</si>
  <si>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</si>
  <si>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</si>
  <si>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</si>
  <si>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</si>
  <si>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</si>
  <si>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</si>
  <si>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</si>
  <si>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</si>
  <si>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</si>
  <si>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</si>
  <si>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</si>
  <si>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</si>
  <si>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</si>
  <si>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</si>
  <si>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</si>
  <si>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</si>
  <si>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</si>
  <si>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</si>
  <si>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</si>
  <si>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</si>
  <si>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</si>
  <si>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</si>
  <si>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</si>
  <si>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</si>
  <si>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</si>
  <si>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</si>
  <si>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</si>
  <si>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</si>
  <si>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</si>
  <si>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</si>
  <si>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</si>
  <si>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</si>
  <si>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</si>
  <si>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</si>
  <si>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</si>
  <si>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</si>
  <si>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</si>
  <si>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</si>
  <si>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</si>
  <si>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</si>
  <si>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</si>
  <si>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</si>
  <si>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</si>
  <si>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</si>
  <si>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</si>
  <si>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</si>
  <si>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</si>
  <si>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</si>
  <si>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</si>
  <si>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</si>
  <si>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</si>
  <si>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</si>
  <si>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</si>
  <si>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</si>
  <si>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</si>
  <si>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</si>
  <si>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</si>
  <si>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</si>
  <si>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</si>
  <si>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</si>
  <si>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</si>
  <si>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</si>
  <si>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</si>
  <si>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</si>
  <si>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</si>
  <si>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</si>
  <si>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</si>
  <si>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</si>
  <si>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</si>
  <si>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</si>
  <si>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</si>
  <si>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</si>
  <si>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</si>
  <si>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</si>
  <si>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</si>
  <si>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</si>
  <si>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</si>
  <si>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</si>
  <si>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</si>
  <si>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</si>
  <si>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</si>
  <si>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</si>
  <si>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</si>
  <si>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</si>
  <si>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</si>
  <si>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</si>
  <si>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</si>
  <si>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</si>
  <si>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</si>
  <si>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</si>
  <si>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</si>
  <si>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</si>
  <si>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</si>
  <si>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</si>
  <si>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</si>
  <si>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</si>
  <si>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</si>
  <si>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</si>
  <si>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</si>
  <si>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</si>
  <si>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</si>
  <si>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</si>
  <si>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</si>
  <si>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</si>
  <si>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</si>
  <si>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</si>
  <si>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</si>
  <si>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</si>
  <si>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</si>
  <si>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</si>
  <si>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</si>
  <si>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</si>
  <si>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</si>
  <si>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</si>
  <si>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</si>
  <si>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</si>
  <si>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</si>
  <si>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</si>
  <si>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</si>
  <si>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</si>
  <si>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</si>
  <si>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</si>
  <si>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</si>
  <si>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</si>
  <si>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</si>
  <si>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</si>
  <si>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</si>
  <si>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</si>
  <si>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</si>
  <si>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</si>
  <si>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</si>
  <si>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</si>
  <si>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</si>
  <si>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</si>
  <si>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</si>
  <si>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</si>
  <si>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</si>
  <si>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</si>
  <si>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</si>
  <si>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</si>
  <si>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</si>
  <si>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</si>
  <si>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</si>
  <si>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</si>
  <si>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</si>
  <si>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</si>
  <si>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</si>
  <si>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</si>
  <si>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</si>
  <si>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</si>
  <si>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</si>
  <si>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</si>
  <si>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</si>
  <si>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</si>
  <si>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</si>
  <si>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</si>
  <si>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</si>
  <si>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</si>
  <si>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</si>
  <si>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</si>
  <si>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</si>
  <si>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</si>
  <si>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</si>
  <si>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</si>
  <si>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</si>
  <si>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</si>
  <si>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</si>
  <si>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</si>
  <si>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</si>
  <si>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</si>
  <si>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</si>
  <si>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</si>
  <si>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</si>
  <si>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</si>
  <si>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</si>
  <si>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</si>
  <si>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</si>
  <si>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</si>
  <si>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</si>
  <si>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</si>
  <si>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</si>
  <si>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</si>
  <si>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</si>
  <si>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</si>
  <si>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</si>
  <si>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</si>
  <si>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</si>
  <si>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</si>
  <si>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</si>
  <si>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</si>
  <si>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</si>
  <si>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</si>
  <si>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</si>
  <si>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</si>
  <si>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</si>
  <si>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</si>
  <si>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</si>
  <si>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</si>
  <si>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</si>
  <si>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</si>
  <si>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</si>
  <si>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</si>
  <si>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</si>
  <si>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</si>
  <si>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</si>
  <si>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</si>
  <si>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</si>
  <si>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</si>
  <si>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</si>
  <si>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</si>
  <si>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</si>
  <si>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</si>
  <si>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</si>
  <si>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</si>
  <si>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</si>
  <si>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</si>
  <si>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</si>
  <si>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</si>
  <si>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</si>
  <si>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</si>
  <si>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</si>
  <si>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</si>
  <si>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</si>
  <si>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</si>
  <si>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</si>
  <si>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</si>
  <si>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</si>
  <si>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</si>
  <si>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</si>
  <si>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</si>
  <si>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</si>
  <si>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</si>
  <si>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</si>
  <si>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</si>
  <si>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</si>
  <si>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</si>
  <si>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</si>
  <si>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</si>
  <si>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</si>
  <si>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</si>
  <si>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</si>
  <si>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</si>
  <si>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</si>
  <si>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</si>
  <si>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</si>
  <si>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</si>
  <si>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</si>
  <si>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</si>
  <si>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</si>
  <si>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</si>
  <si>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</si>
  <si>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</si>
  <si>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</si>
  <si>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</si>
  <si>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</si>
  <si>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</si>
  <si>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</si>
  <si>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</si>
  <si>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</si>
  <si>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</si>
  <si>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</si>
  <si>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</si>
  <si>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</si>
  <si>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</si>
  <si>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</si>
  <si>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</si>
  <si>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</si>
  <si>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</si>
  <si>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</si>
  <si>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</si>
  <si>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</si>
  <si>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</si>
  <si>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</si>
  <si>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</si>
  <si>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</si>
  <si>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</si>
  <si>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</si>
  <si>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</si>
  <si>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</si>
  <si>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</si>
  <si>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</si>
  <si>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</si>
  <si>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</si>
  <si>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</si>
  <si>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</si>
  <si>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</si>
  <si>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</si>
  <si>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</si>
  <si>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</si>
  <si>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</si>
  <si>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</si>
  <si>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</si>
  <si>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</si>
  <si>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</si>
  <si>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</si>
  <si>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</si>
  <si>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</si>
  <si>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</si>
  <si>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</si>
  <si>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</si>
  <si>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</si>
  <si>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</si>
  <si>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</si>
  <si>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</si>
  <si>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</si>
  <si>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</si>
  <si>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</si>
  <si>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</si>
  <si>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</si>
  <si>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</si>
  <si>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</si>
  <si>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</si>
  <si>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</si>
  <si>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</si>
  <si>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</si>
  <si>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</si>
  <si>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</si>
  <si>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</si>
  <si>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</si>
  <si>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</si>
  <si>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</si>
  <si>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</si>
  <si>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</si>
  <si>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</si>
  <si>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</si>
  <si>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</si>
  <si>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</si>
  <si>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</si>
  <si>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</si>
  <si>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</si>
  <si>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</si>
  <si>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</si>
  <si>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</si>
  <si>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</si>
  <si>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</si>
  <si>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</si>
  <si>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</si>
  <si>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</si>
  <si>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</si>
  <si>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</si>
  <si>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</si>
  <si>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</si>
  <si>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</si>
  <si>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</si>
  <si>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</si>
  <si>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</si>
  <si>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</si>
  <si>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</si>
  <si>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</si>
  <si>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</si>
  <si>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</si>
  <si>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</si>
  <si>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</si>
  <si>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</si>
  <si>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</si>
  <si>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</si>
  <si>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</si>
  <si>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</si>
  <si>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</si>
  <si>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</si>
  <si>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</si>
  <si>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</si>
  <si>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</si>
  <si>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</si>
  <si>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</si>
  <si>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</si>
  <si>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</si>
  <si>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</si>
  <si>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</si>
  <si>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</si>
  <si>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</si>
  <si>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</si>
  <si>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</si>
  <si>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</si>
  <si>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</si>
  <si>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</si>
  <si>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</si>
  <si>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</si>
  <si>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</si>
  <si>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</si>
  <si>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</si>
  <si>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</si>
  <si>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</si>
  <si>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</si>
  <si>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</si>
  <si>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</si>
  <si>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</si>
  <si>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</si>
  <si>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</si>
  <si>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</si>
  <si>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</si>
  <si>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</si>
  <si>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</si>
  <si>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</si>
  <si>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</si>
  <si>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</si>
  <si>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</si>
  <si>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</si>
  <si>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</si>
  <si>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</si>
  <si>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</si>
  <si>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</si>
  <si>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</si>
  <si>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</si>
  <si>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</si>
  <si>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</si>
  <si>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</si>
  <si>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</si>
  <si>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</si>
  <si>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</si>
  <si>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</si>
  <si>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</si>
  <si>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</si>
  <si>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</si>
  <si>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</si>
  <si>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</si>
  <si>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</si>
  <si>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</si>
  <si>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</si>
  <si>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</si>
  <si>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</si>
  <si>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</si>
  <si>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</si>
  <si>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</si>
  <si>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</si>
  <si>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</si>
  <si>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</si>
  <si>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</si>
  <si>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</si>
  <si>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</si>
  <si>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</si>
  <si>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</si>
  <si>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</si>
  <si>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</si>
  <si>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</si>
  <si>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</si>
  <si>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</si>
  <si>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</si>
  <si>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</si>
  <si>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</si>
  <si>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</si>
  <si>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</si>
  <si>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</si>
  <si>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</si>
  <si>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</si>
  <si>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</si>
  <si>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</si>
  <si>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</si>
  <si>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</si>
  <si>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</si>
  <si>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</si>
  <si>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</si>
  <si>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</si>
  <si>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</si>
  <si>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</si>
  <si>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</si>
  <si>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</si>
  <si>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</si>
  <si>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</si>
  <si>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</si>
  <si>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</si>
  <si>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</si>
  <si>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</si>
  <si>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</si>
  <si>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</si>
  <si>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</si>
  <si>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</si>
  <si>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</si>
  <si>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</si>
  <si>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</si>
  <si>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</si>
  <si>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</si>
  <si>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</si>
  <si>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</si>
  <si>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</si>
  <si>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</si>
  <si>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</si>
  <si>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</si>
  <si>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</si>
  <si>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</si>
  <si>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</si>
  <si>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</si>
  <si>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</si>
  <si>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</si>
  <si>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</si>
  <si>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</si>
  <si>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</si>
  <si>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</si>
  <si>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</si>
  <si>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</si>
  <si>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</si>
  <si>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</si>
  <si>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</si>
  <si>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</si>
  <si>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</si>
  <si>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</si>
  <si>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</si>
  <si>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</si>
  <si>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</si>
  <si>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</si>
  <si>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</si>
  <si>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</si>
  <si>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</si>
  <si>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</si>
  <si>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</si>
  <si>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</si>
  <si>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</si>
  <si>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</si>
  <si>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</si>
  <si>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</si>
  <si>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</si>
  <si>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</si>
  <si>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</si>
  <si>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</si>
  <si>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</si>
  <si>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</si>
  <si>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</si>
  <si>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</si>
  <si>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</si>
  <si>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</si>
  <si>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</si>
  <si>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</si>
  <si>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</si>
  <si>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</si>
  <si>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</si>
  <si>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</si>
  <si>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</si>
  <si>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</si>
  <si>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</si>
  <si>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</si>
  <si>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</si>
  <si>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</si>
  <si>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</si>
  <si>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</si>
  <si>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</si>
  <si>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</si>
  <si>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</si>
  <si>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</si>
  <si>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</si>
  <si>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</si>
  <si>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</si>
  <si>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</si>
  <si>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</si>
  <si>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</si>
  <si>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</si>
  <si>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</si>
  <si>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</si>
  <si>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</si>
  <si>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</si>
  <si>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</si>
  <si>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</si>
  <si>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</si>
  <si>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</si>
  <si>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</si>
  <si>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</si>
  <si>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</si>
  <si>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</si>
  <si>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</si>
  <si>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</si>
  <si>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</si>
  <si>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</si>
  <si>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</si>
  <si>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</si>
  <si>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</si>
  <si>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</si>
  <si>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</si>
  <si>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</si>
  <si>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</si>
  <si>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</si>
  <si>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</si>
  <si>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</si>
  <si>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</si>
  <si>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</si>
  <si>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</si>
  <si>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</si>
  <si>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</si>
  <si>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</si>
  <si>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</si>
  <si>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</si>
  <si>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</si>
  <si>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</si>
  <si>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</si>
  <si>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</si>
  <si>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</si>
  <si>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</si>
  <si>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</si>
  <si>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</si>
  <si>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</si>
  <si>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</si>
  <si>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</si>
  <si>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</si>
  <si>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</si>
  <si>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</si>
  <si>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</si>
  <si>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</si>
  <si>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</si>
  <si>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</si>
  <si>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</si>
  <si>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</si>
  <si>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</si>
  <si>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</si>
  <si>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</si>
  <si>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</si>
  <si>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</si>
  <si>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</si>
  <si>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</si>
  <si>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</si>
  <si>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</si>
  <si>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</si>
  <si>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</si>
  <si>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</si>
  <si>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</si>
  <si>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</si>
  <si>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</si>
  <si>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</si>
  <si>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</si>
  <si>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</si>
  <si>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</si>
  <si>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</si>
  <si>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</si>
  <si>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</si>
  <si>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</si>
  <si>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</si>
  <si>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</si>
  <si>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</si>
  <si>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</si>
  <si>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</si>
  <si>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</si>
  <si>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</si>
  <si>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</si>
  <si>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</si>
  <si>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</si>
  <si>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</si>
  <si>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</si>
  <si>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</si>
  <si>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</si>
  <si>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</si>
  <si>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</si>
  <si>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</si>
  <si>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</si>
  <si>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</si>
  <si>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</si>
  <si>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</si>
  <si>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</si>
  <si>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</si>
  <si>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</si>
  <si>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</si>
  <si>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</si>
  <si>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</si>
  <si>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</si>
  <si>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</si>
  <si>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</si>
  <si>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</si>
  <si>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</si>
  <si>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</si>
  <si>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</si>
  <si>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</si>
  <si>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</si>
  <si>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</si>
  <si>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</si>
  <si>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</si>
  <si>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</si>
  <si>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</si>
  <si>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</si>
  <si>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</si>
  <si>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</si>
  <si>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</si>
  <si>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</si>
  <si>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</si>
  <si>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</si>
  <si>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</si>
  <si>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</si>
  <si>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</si>
  <si>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</si>
  <si>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</si>
  <si>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</si>
  <si>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</si>
  <si>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</si>
  <si>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</si>
  <si>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</si>
  <si>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</si>
  <si>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</si>
  <si>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</si>
  <si>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</si>
  <si>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</si>
  <si>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</si>
  <si>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</si>
  <si>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</si>
  <si>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</si>
  <si>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</si>
  <si>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</si>
  <si>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</si>
  <si>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</si>
  <si>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</si>
  <si>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</si>
  <si>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</si>
  <si>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</si>
  <si>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</si>
  <si>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</si>
  <si>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</si>
  <si>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</si>
  <si>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</si>
  <si>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</si>
  <si>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</si>
  <si>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</si>
  <si>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</si>
  <si>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</si>
  <si>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</si>
  <si>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</si>
  <si>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</si>
  <si>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</si>
  <si>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</si>
  <si>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</si>
  <si>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</si>
  <si>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</si>
  <si>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</si>
  <si>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</si>
  <si>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</si>
  <si>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</si>
  <si>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</si>
  <si>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</si>
  <si>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</si>
  <si>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</si>
  <si>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</si>
  <si>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</si>
  <si>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</si>
  <si>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</si>
  <si>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</si>
  <si>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</si>
  <si>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</si>
  <si>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</si>
  <si>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</si>
  <si>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</si>
  <si>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</si>
  <si>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</si>
  <si>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</si>
  <si>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</si>
  <si>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</si>
  <si>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</si>
  <si>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</si>
  <si>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</si>
  <si>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</si>
  <si>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</si>
  <si>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</si>
  <si>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</si>
  <si>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</si>
  <si>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</si>
  <si>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</si>
  <si>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</si>
  <si>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</si>
  <si>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</si>
  <si>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</si>
  <si>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</si>
  <si>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</si>
  <si>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</si>
  <si>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</si>
  <si>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</si>
  <si>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</si>
  <si>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</si>
  <si>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</si>
  <si>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</si>
  <si>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</si>
  <si>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</si>
  <si>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</si>
  <si>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</si>
  <si>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</si>
  <si>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</si>
  <si>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</si>
  <si>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</si>
  <si>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</si>
  <si>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</si>
  <si>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</si>
  <si>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</si>
  <si>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</si>
  <si>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</si>
  <si>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</si>
  <si>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</si>
  <si>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</si>
  <si>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</si>
  <si>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</si>
  <si>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</si>
  <si>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</si>
  <si>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</si>
  <si>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</si>
  <si>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</si>
  <si>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</si>
  <si>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</si>
  <si>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</si>
  <si>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</si>
  <si>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</si>
  <si>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</si>
  <si>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</si>
  <si>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</si>
  <si>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</si>
  <si>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</si>
  <si>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</si>
  <si>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</si>
  <si>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</si>
  <si>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</si>
  <si>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</si>
  <si>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</si>
  <si>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</si>
  <si>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</si>
  <si>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</si>
  <si>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</si>
  <si>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</si>
  <si>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</si>
  <si>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</si>
  <si>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</si>
  <si>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</si>
  <si>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</si>
  <si>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</si>
  <si>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</si>
  <si>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</si>
  <si>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</si>
  <si>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</si>
  <si>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</si>
  <si>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</si>
  <si>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</si>
  <si>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</si>
  <si>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</si>
  <si>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</si>
  <si>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</si>
  <si>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</si>
  <si>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</si>
  <si>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</si>
  <si>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</si>
  <si>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</si>
  <si>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</si>
  <si>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</si>
  <si>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</si>
  <si>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</si>
  <si>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</si>
  <si>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</si>
  <si>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</si>
  <si>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</si>
  <si>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</si>
  <si>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</si>
  <si>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</si>
  <si>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</si>
  <si>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</si>
  <si>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</si>
  <si>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</si>
  <si>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</si>
  <si>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</si>
  <si>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</si>
  <si>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</si>
  <si>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</si>
  <si>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</si>
  <si>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</si>
  <si>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</si>
  <si>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</si>
  <si>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</si>
  <si>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</si>
  <si>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</si>
  <si>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</si>
  <si>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</si>
  <si>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</si>
  <si>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</si>
  <si>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</si>
  <si>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</si>
  <si>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</si>
  <si>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</si>
  <si>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</si>
  <si>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</si>
  <si>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</si>
  <si>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</si>
  <si>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</si>
  <si>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</si>
  <si>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</si>
  <si>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</si>
  <si>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</si>
  <si>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</si>
  <si>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</si>
  <si>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</si>
  <si>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</si>
  <si>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</si>
  <si>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</si>
  <si>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</si>
  <si>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</si>
  <si>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</si>
  <si>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</si>
  <si>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</si>
  <si>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</si>
  <si>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</si>
  <si>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</si>
  <si>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</si>
  <si>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</si>
  <si>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</si>
  <si>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</si>
  <si>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</si>
  <si>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</si>
  <si>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</si>
  <si>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</si>
  <si>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</si>
  <si>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</si>
  <si>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</si>
  <si>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</si>
  <si>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</si>
  <si>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</si>
  <si>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</si>
  <si>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</si>
  <si>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</si>
  <si>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</si>
  <si>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</si>
  <si>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</si>
  <si>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</si>
  <si>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</si>
  <si>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</si>
  <si>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</si>
  <si>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</si>
  <si>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</si>
  <si>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</si>
  <si>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</si>
  <si>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</si>
  <si>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</si>
  <si>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</si>
  <si>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</si>
  <si>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</si>
  <si>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</si>
  <si>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</si>
  <si>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</si>
  <si>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</si>
  <si>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</si>
  <si>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</si>
  <si>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</si>
  <si>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</si>
  <si>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</si>
  <si>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</si>
  <si>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</si>
  <si>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</si>
  <si>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</si>
  <si>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</si>
  <si>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</si>
  <si>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</si>
  <si>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</si>
  <si>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</si>
  <si>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</si>
  <si>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</si>
  <si>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</si>
  <si>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</si>
  <si>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</si>
  <si>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</si>
  <si>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</si>
  <si>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</si>
  <si>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</si>
  <si>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</si>
  <si>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</si>
  <si>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</si>
  <si>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</si>
  <si>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</si>
  <si>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</si>
  <si>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</si>
  <si>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</si>
  <si>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</si>
  <si>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</si>
  <si>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</si>
  <si>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</si>
  <si>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</si>
  <si>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</si>
  <si>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</si>
  <si>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</si>
  <si>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</si>
  <si>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</si>
  <si>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</si>
  <si>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</si>
  <si>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</si>
  <si>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</si>
  <si>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</si>
  <si>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</si>
  <si>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</si>
  <si>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</si>
  <si>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</si>
  <si>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</si>
  <si>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</si>
  <si>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</si>
  <si>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</si>
  <si>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</si>
  <si>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</si>
  <si>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</si>
  <si>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</si>
  <si>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</si>
  <si>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</si>
  <si>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</si>
  <si>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</si>
  <si>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</si>
  <si>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</si>
  <si>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</si>
  <si>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</si>
  <si>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</si>
  <si>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</si>
  <si>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</si>
  <si>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</si>
  <si>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</si>
  <si>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</si>
  <si>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</si>
  <si>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</si>
  <si>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</si>
  <si>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</si>
  <si>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</si>
  <si>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</si>
  <si>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</si>
  <si>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</si>
  <si>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</si>
  <si>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</si>
  <si>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</si>
  <si>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</si>
  <si>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</si>
  <si>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</si>
  <si>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</si>
  <si>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</si>
  <si>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</si>
  <si>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</si>
  <si>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</si>
  <si>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</si>
  <si>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</si>
  <si>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</si>
  <si>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</si>
  <si>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</si>
  <si>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</si>
  <si>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</si>
  <si>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</si>
  <si>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</si>
  <si>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</si>
  <si>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</si>
  <si>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</si>
  <si>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</si>
  <si>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</si>
  <si>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</si>
  <si>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</si>
  <si>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</si>
  <si>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</si>
  <si>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</si>
  <si>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</si>
  <si>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</si>
  <si>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</si>
  <si>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</si>
  <si>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</si>
  <si>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</si>
  <si>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</si>
  <si>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</si>
  <si>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</si>
  <si>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</si>
  <si>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</si>
  <si>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</si>
  <si>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</si>
  <si>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</si>
  <si>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</si>
  <si>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</si>
  <si>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</si>
  <si>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</si>
  <si>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</si>
  <si>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</si>
  <si>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</si>
  <si>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</si>
  <si>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</si>
  <si>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</si>
  <si>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</si>
  <si>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</si>
  <si>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</si>
  <si>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</si>
  <si>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</si>
  <si>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</si>
  <si>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</si>
  <si>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</si>
  <si>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</si>
  <si>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</si>
  <si>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</si>
  <si>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</si>
  <si>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</si>
  <si>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</si>
  <si>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</si>
  <si>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</si>
  <si>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</si>
  <si>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</si>
  <si>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</si>
  <si>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</si>
  <si>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</si>
  <si>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</si>
  <si>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</si>
  <si>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</si>
  <si>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</si>
  <si>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</si>
  <si>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</si>
  <si>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</si>
  <si>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</si>
  <si>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</si>
  <si>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</si>
  <si>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</si>
  <si>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</si>
  <si>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</si>
  <si>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</si>
  <si>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</si>
  <si>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</si>
  <si>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</si>
  <si>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</si>
  <si>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</si>
  <si>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</si>
  <si>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</si>
  <si>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</si>
  <si>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</si>
  <si>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</si>
  <si>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</si>
  <si>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</si>
  <si>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</si>
  <si>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</si>
  <si>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</si>
  <si>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</si>
  <si>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</si>
  <si>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</si>
  <si>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</si>
  <si>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</si>
  <si>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</si>
  <si>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</si>
  <si>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</si>
  <si>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</si>
  <si>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</si>
  <si>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</si>
  <si>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</si>
  <si>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</si>
  <si>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</si>
  <si>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</si>
  <si>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</si>
  <si>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</si>
  <si>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</si>
  <si>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</si>
  <si>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</si>
  <si>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</si>
  <si>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</si>
  <si>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</si>
  <si>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</si>
  <si>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</si>
  <si>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</si>
  <si>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</si>
  <si>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</si>
  <si>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</si>
  <si>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</si>
  <si>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</si>
  <si>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</si>
  <si>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</si>
  <si>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</si>
  <si>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</si>
  <si>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</si>
  <si>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</si>
  <si>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</si>
  <si>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</si>
  <si>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</si>
  <si>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</si>
  <si>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</si>
  <si>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</si>
  <si>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</si>
  <si>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</si>
  <si>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</si>
  <si>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</si>
  <si>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</si>
  <si>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</si>
  <si>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</si>
  <si>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</si>
  <si>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</si>
  <si>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</si>
  <si>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</si>
  <si>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</si>
  <si>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</si>
  <si>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</si>
  <si>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</si>
  <si>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</si>
  <si>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</si>
  <si>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</si>
  <si>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</si>
  <si>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</si>
  <si>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</si>
  <si>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</si>
  <si>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</si>
  <si>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</si>
  <si>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</si>
  <si>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</si>
  <si>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</si>
  <si>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</si>
  <si>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</si>
  <si>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</si>
  <si>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</si>
  <si>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</si>
  <si>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</si>
  <si>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</si>
  <si>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</si>
  <si>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</si>
  <si>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</si>
  <si>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</si>
  <si>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</si>
  <si>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</si>
  <si>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</si>
  <si>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</si>
  <si>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</si>
  <si>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</si>
  <si>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</si>
  <si>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</si>
  <si>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</si>
  <si>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</si>
  <si>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</si>
  <si>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</si>
  <si>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</si>
  <si>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</si>
  <si>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</si>
  <si>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</si>
  <si>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</si>
  <si>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</si>
  <si>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</si>
  <si>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</si>
  <si>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</si>
  <si>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</si>
  <si>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</si>
  <si>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</si>
  <si>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</si>
  <si>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</si>
  <si>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</si>
  <si>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</si>
  <si>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</si>
  <si>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</si>
  <si>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</si>
  <si>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</si>
  <si>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</si>
  <si>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</si>
  <si>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</si>
  <si>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</si>
  <si>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</si>
  <si>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</si>
  <si>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</si>
  <si>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</si>
  <si>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</si>
  <si>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</si>
  <si>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</si>
  <si>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</si>
  <si>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</si>
  <si>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</si>
  <si>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</si>
  <si>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</si>
  <si>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</si>
  <si>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</si>
  <si>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</si>
  <si>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</si>
  <si>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</si>
  <si>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</si>
  <si>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</si>
  <si>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</si>
  <si>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</si>
  <si>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</si>
  <si>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</si>
  <si>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</si>
  <si>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</si>
  <si>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</si>
  <si>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</si>
  <si>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</si>
  <si>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</si>
  <si>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</si>
  <si>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</si>
  <si>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</si>
  <si>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</si>
  <si>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</si>
  <si>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</si>
  <si>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</si>
  <si>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</si>
  <si>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</si>
  <si>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</si>
  <si>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</si>
  <si>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</si>
  <si>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</si>
  <si>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</si>
  <si>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</si>
  <si>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</si>
  <si>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</si>
  <si>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</si>
  <si>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</si>
  <si>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</si>
  <si>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</si>
  <si>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</si>
  <si>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</si>
  <si>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</si>
  <si>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</si>
  <si>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</si>
  <si>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</si>
  <si>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</si>
  <si>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</si>
  <si>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</si>
  <si>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</si>
  <si>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</si>
  <si>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</si>
  <si>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</si>
  <si>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</si>
  <si>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</si>
  <si>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</si>
  <si>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</si>
  <si>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</si>
  <si>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</si>
  <si>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</si>
  <si>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</si>
  <si>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</si>
  <si>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</si>
  <si>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</si>
  <si>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</si>
  <si>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</si>
  <si>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</si>
  <si>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</si>
  <si>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</si>
  <si>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</si>
  <si>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</si>
  <si>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</si>
  <si>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</si>
  <si>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</si>
  <si>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</si>
  <si>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</si>
  <si>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</si>
  <si>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</si>
  <si>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</si>
  <si>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</si>
  <si>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</si>
  <si>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</si>
  <si>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</si>
  <si>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</si>
  <si>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</si>
  <si>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</si>
  <si>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</si>
  <si>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</si>
  <si>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</si>
  <si>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</si>
  <si>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</si>
  <si>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</si>
  <si>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</si>
  <si>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</si>
  <si>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</si>
  <si>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</si>
  <si>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</si>
  <si>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</si>
  <si>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</si>
  <si>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</si>
  <si>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</si>
  <si>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</si>
  <si>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</si>
  <si>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</si>
  <si>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</si>
  <si>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</si>
  <si>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</si>
  <si>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</si>
  <si>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</si>
  <si>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</si>
  <si>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</si>
  <si>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</si>
  <si>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</si>
  <si>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</si>
  <si>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</si>
  <si>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</si>
  <si>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</si>
  <si>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</si>
  <si>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</si>
  <si>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</si>
  <si>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</si>
  <si>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</si>
  <si>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</si>
  <si>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</si>
  <si>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</si>
  <si>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</si>
  <si>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</si>
  <si>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</si>
  <si>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</si>
  <si>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</si>
  <si>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</si>
  <si>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</si>
  <si>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</si>
  <si>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</si>
  <si>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</si>
  <si>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</si>
  <si>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</si>
  <si>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</si>
  <si>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</si>
  <si>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</si>
  <si>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</si>
  <si>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</si>
  <si>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</si>
  <si>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</si>
  <si>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</si>
  <si>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</si>
  <si>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</si>
  <si>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</si>
  <si>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</si>
  <si>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</si>
  <si>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</si>
  <si>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</si>
  <si>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</si>
  <si>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</si>
  <si>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</si>
  <si>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</si>
  <si>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</si>
  <si>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</si>
  <si>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</si>
  <si>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</si>
  <si>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</si>
  <si>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</si>
  <si>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</si>
  <si>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</si>
  <si>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</si>
  <si>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</si>
  <si>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</si>
  <si>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</si>
  <si>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</si>
  <si>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</si>
  <si>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</si>
  <si>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</si>
  <si>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</si>
  <si>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</si>
  <si>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</si>
  <si>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</si>
  <si>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</si>
  <si>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</si>
  <si>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</si>
  <si>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</si>
  <si>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</si>
  <si>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</si>
  <si>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</si>
  <si>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</si>
  <si>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</si>
  <si>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</si>
  <si>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</si>
  <si>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</si>
  <si>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</si>
  <si>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</si>
  <si>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</si>
  <si>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</si>
  <si>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</si>
  <si>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</si>
  <si>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</si>
  <si>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</si>
  <si>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</si>
  <si>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</si>
  <si>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</si>
  <si>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</si>
  <si>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</si>
  <si>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</si>
  <si>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</si>
  <si>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</si>
  <si>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</si>
  <si>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</si>
  <si>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</si>
  <si>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</si>
  <si>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</si>
  <si>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</si>
  <si>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</si>
  <si>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</si>
  <si>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</si>
  <si>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</si>
  <si>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</si>
  <si>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</si>
  <si>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</si>
  <si>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</si>
  <si>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</si>
  <si>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</si>
  <si>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</si>
  <si>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</si>
  <si>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</si>
  <si>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</si>
  <si>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</si>
  <si>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</si>
  <si>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</si>
  <si>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</si>
  <si>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</si>
  <si>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</si>
  <si>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</si>
  <si>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</si>
  <si>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</si>
  <si>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</si>
  <si>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</si>
  <si>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</si>
  <si>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</si>
  <si>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</si>
  <si>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</si>
  <si>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</si>
  <si>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</si>
  <si>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</si>
  <si>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</si>
  <si>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</si>
  <si>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</si>
  <si>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</si>
  <si>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</si>
  <si>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</si>
  <si>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</si>
  <si>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</si>
  <si>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</si>
  <si>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</si>
  <si>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</si>
  <si>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</si>
  <si>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</si>
  <si>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</si>
  <si>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</si>
  <si>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</si>
  <si>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</si>
  <si>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</si>
  <si>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</si>
  <si>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</si>
  <si>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</si>
  <si>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</si>
  <si>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</si>
  <si>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</si>
  <si>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</si>
  <si>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</si>
  <si>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</si>
  <si>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</si>
  <si>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</si>
  <si>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</si>
  <si>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</si>
  <si>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</si>
  <si>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</si>
  <si>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</si>
  <si>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</si>
  <si>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</si>
  <si>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</si>
  <si>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</si>
  <si>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</si>
  <si>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</si>
  <si>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</si>
  <si>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</si>
  <si>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</si>
  <si>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</si>
  <si>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</si>
  <si>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</si>
  <si>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</si>
  <si>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</si>
  <si>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</si>
  <si>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</si>
  <si>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</si>
  <si>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</si>
  <si>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</si>
  <si>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</si>
  <si>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</si>
  <si>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</si>
  <si>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</si>
  <si>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</si>
  <si>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</si>
  <si>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</si>
  <si>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</si>
  <si>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</si>
  <si>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</si>
  <si>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</si>
  <si>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</si>
  <si>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</si>
  <si>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</si>
  <si>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</si>
  <si>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</si>
  <si>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</si>
  <si>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</si>
  <si>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</si>
  <si>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</si>
  <si>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</si>
  <si>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</si>
  <si>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</si>
  <si>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</si>
  <si>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</si>
  <si>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</si>
  <si>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</si>
  <si>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</si>
  <si>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</si>
  <si>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</si>
  <si>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</si>
  <si>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</si>
  <si>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</si>
  <si>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</si>
  <si>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</si>
  <si>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</si>
  <si>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</si>
  <si>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</si>
  <si>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</si>
  <si>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</si>
  <si>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</si>
  <si>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</si>
  <si>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</si>
  <si>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</si>
  <si>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</si>
  <si>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</si>
  <si>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</si>
  <si>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</si>
  <si>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</si>
  <si>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</si>
  <si>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</si>
  <si>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</si>
  <si>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</si>
  <si>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</si>
  <si>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</si>
  <si>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</si>
  <si>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</si>
  <si>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</si>
  <si>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</si>
  <si>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</si>
  <si>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</si>
  <si>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</si>
  <si>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</si>
  <si>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</si>
  <si>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</si>
  <si>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</si>
  <si>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</si>
  <si>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</si>
  <si>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</si>
  <si>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</si>
  <si>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</si>
  <si>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</si>
  <si>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</si>
  <si>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</si>
  <si>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</si>
  <si>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</si>
  <si>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</si>
  <si>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</si>
  <si>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</si>
  <si>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</si>
  <si>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</si>
  <si>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</si>
  <si>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</si>
  <si>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</si>
  <si>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</si>
  <si>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</si>
  <si>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</si>
  <si>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</si>
  <si>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</si>
  <si>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</si>
  <si>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</si>
  <si>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</si>
  <si>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</si>
  <si>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</si>
  <si>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</si>
  <si>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</si>
  <si>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</si>
  <si>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</si>
  <si>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</si>
  <si>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</si>
  <si>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</si>
  <si>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</si>
  <si>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</si>
  <si>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</si>
  <si>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</si>
  <si>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</si>
  <si>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</si>
  <si>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</si>
  <si>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</si>
  <si>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</si>
  <si>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</si>
  <si>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</si>
  <si>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</si>
  <si>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</si>
  <si>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</si>
  <si>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</si>
  <si>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</si>
  <si>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</si>
  <si>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</si>
  <si>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</si>
  <si>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</si>
  <si>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</si>
  <si>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</si>
  <si>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</si>
  <si>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</si>
  <si>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</si>
  <si>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</si>
  <si>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</si>
  <si>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</si>
  <si>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</si>
  <si>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</si>
  <si>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</si>
  <si>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</si>
  <si>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</si>
  <si>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</si>
  <si>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</si>
  <si>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</si>
  <si>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</si>
  <si>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</si>
  <si>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</si>
  <si>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</si>
  <si>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</si>
  <si>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</si>
  <si>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</si>
  <si>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</si>
  <si>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</si>
  <si>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</si>
  <si>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</si>
  <si>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</si>
  <si>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</si>
  <si>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</si>
  <si>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</si>
  <si>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</si>
  <si>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</si>
  <si>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</si>
  <si>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</si>
  <si>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</si>
  <si>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</si>
  <si>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</si>
  <si>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</si>
  <si>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</si>
  <si>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</si>
  <si>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</si>
  <si>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</si>
  <si>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</si>
  <si>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</si>
  <si>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</si>
  <si>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</si>
  <si>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</si>
  <si>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</si>
  <si>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</si>
  <si>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</si>
  <si>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</si>
  <si>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</si>
  <si>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</si>
  <si>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</si>
  <si>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</si>
  <si>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</si>
  <si>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</si>
  <si>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</si>
  <si>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</si>
  <si>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</si>
  <si>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</si>
  <si>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</si>
  <si>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</si>
  <si>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</si>
  <si>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</si>
  <si>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</si>
  <si>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</si>
  <si>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</si>
  <si>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</si>
  <si>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</si>
  <si>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</si>
  <si>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</si>
  <si>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</si>
  <si>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</si>
  <si>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</si>
  <si>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</si>
  <si>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</si>
  <si>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</si>
  <si>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</si>
  <si>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</si>
  <si>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</si>
  <si>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</si>
  <si>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</si>
  <si>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</si>
  <si>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</si>
  <si>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</si>
  <si>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</si>
  <si>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</si>
  <si>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</si>
  <si>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</si>
  <si>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</si>
  <si>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</si>
  <si>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</si>
  <si>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</si>
  <si>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</si>
  <si>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</si>
  <si>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</si>
  <si>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</si>
  <si>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</si>
  <si>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</si>
  <si>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</si>
  <si>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</si>
  <si>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</si>
  <si>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</si>
  <si>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</si>
  <si>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</si>
  <si>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</si>
  <si>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</si>
  <si>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</si>
  <si>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</si>
  <si>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</si>
  <si>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</si>
  <si>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</si>
  <si>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</si>
  <si>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</si>
  <si>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</si>
  <si>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</si>
  <si>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</si>
  <si>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</si>
  <si>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</si>
  <si>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</si>
  <si>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</si>
  <si>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</si>
  <si>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</si>
  <si>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</si>
  <si>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</si>
  <si>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</si>
  <si>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</si>
  <si>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</si>
  <si>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</si>
  <si>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</si>
  <si>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</si>
  <si>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</si>
  <si>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</si>
  <si>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</si>
  <si>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</si>
  <si>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</si>
  <si>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</si>
  <si>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</si>
  <si>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</si>
  <si>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</si>
  <si>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</si>
  <si>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</si>
  <si>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</si>
  <si>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</si>
  <si>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</si>
  <si>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</si>
  <si>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</si>
  <si>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</si>
  <si>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</si>
  <si>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</si>
  <si>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</si>
  <si>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</si>
  <si>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</si>
  <si>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</si>
  <si>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</si>
  <si>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</si>
  <si>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</si>
  <si>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</si>
  <si>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</si>
  <si>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</si>
  <si>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</si>
  <si>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</si>
  <si>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</si>
  <si>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</si>
  <si>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</si>
  <si>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</si>
  <si>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</si>
  <si>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</si>
  <si>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</si>
  <si>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</si>
  <si>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</si>
  <si>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</si>
  <si>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</si>
  <si>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</si>
  <si>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</si>
  <si>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</si>
  <si>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</si>
  <si>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</si>
  <si>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</si>
  <si>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</si>
  <si>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</si>
  <si>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</si>
  <si>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</si>
  <si>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</si>
  <si>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</si>
  <si>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</si>
  <si>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</si>
  <si>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</si>
  <si>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</si>
  <si>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</si>
  <si>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</si>
  <si>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</si>
  <si>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</si>
  <si>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</si>
  <si>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</si>
  <si>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</si>
  <si>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</si>
  <si>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</si>
  <si>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</si>
  <si>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</si>
  <si>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</si>
  <si>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</si>
  <si>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</si>
  <si>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</si>
  <si>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</si>
  <si>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</si>
  <si>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</si>
  <si>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</si>
  <si>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</si>
  <si>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</si>
  <si>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</si>
  <si>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</si>
  <si>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</si>
  <si>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</si>
  <si>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</si>
  <si>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</si>
  <si>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</si>
  <si>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</si>
  <si>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</si>
  <si>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</si>
  <si>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</si>
  <si>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</si>
  <si>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</si>
  <si>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</si>
  <si>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</si>
  <si>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</si>
  <si>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</si>
  <si>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</si>
  <si>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</si>
  <si>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</si>
  <si>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</si>
  <si>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</si>
  <si>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</si>
  <si>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</si>
  <si>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</si>
  <si>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</si>
  <si>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</si>
  <si>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</si>
  <si>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</si>
  <si>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</si>
  <si>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</si>
  <si>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</si>
  <si>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</si>
  <si>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</si>
  <si>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</si>
  <si>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</si>
  <si>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</si>
  <si>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</si>
  <si>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</si>
  <si>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</si>
  <si>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</si>
  <si>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</si>
  <si>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</si>
  <si>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</si>
  <si>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</si>
  <si>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</si>
  <si>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</si>
  <si>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</si>
  <si>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</si>
  <si>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</si>
  <si>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</si>
  <si>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</si>
  <si>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</si>
  <si>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</si>
  <si>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</si>
  <si>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</si>
  <si>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</si>
  <si>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</si>
  <si>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</si>
  <si>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</si>
  <si>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</si>
  <si>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</si>
  <si>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</si>
  <si>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</si>
  <si>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</si>
  <si>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</si>
  <si>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</si>
  <si>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</si>
  <si>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</si>
  <si>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</si>
  <si>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</si>
  <si>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</si>
  <si>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</si>
  <si>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</si>
  <si>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</si>
  <si>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</si>
  <si>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</si>
  <si>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</si>
  <si>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</si>
  <si>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</si>
  <si>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</si>
  <si>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</si>
  <si>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</si>
  <si>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</si>
  <si>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</si>
  <si>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</si>
  <si>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</si>
  <si>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</si>
  <si>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</si>
  <si>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</si>
  <si>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</si>
  <si>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</si>
  <si>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</si>
  <si>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</si>
  <si>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</si>
  <si>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</si>
  <si>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</si>
  <si>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</si>
  <si>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</si>
  <si>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</si>
  <si>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</si>
  <si>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</si>
  <si>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</si>
  <si>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</si>
  <si>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</si>
  <si>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</si>
  <si>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</si>
  <si>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</si>
  <si>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</si>
  <si>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</si>
  <si>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</si>
  <si>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</si>
  <si>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</si>
  <si>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</si>
  <si>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</si>
  <si>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</si>
  <si>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</si>
  <si>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</si>
  <si>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</si>
  <si>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</si>
  <si>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</si>
  <si>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</si>
  <si>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</si>
  <si>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</si>
  <si>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</si>
  <si>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</si>
  <si>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</si>
  <si>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</si>
  <si>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</si>
  <si>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</si>
  <si>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</si>
  <si>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</si>
  <si>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</si>
  <si>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</si>
  <si>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</si>
  <si>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</si>
  <si>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</si>
  <si>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</si>
  <si>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</si>
  <si>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</si>
  <si>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</si>
  <si>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</si>
  <si>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</si>
  <si>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</si>
  <si>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</si>
  <si>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</si>
  <si>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</si>
  <si>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</si>
  <si>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</si>
  <si>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</si>
  <si>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</si>
  <si>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</si>
  <si>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</si>
  <si>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</si>
  <si>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</si>
  <si>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</si>
  <si>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</si>
  <si>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</si>
  <si>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</si>
  <si>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</si>
  <si>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</si>
  <si>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</si>
  <si>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</si>
  <si>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</si>
  <si>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</si>
  <si>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</si>
  <si>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</si>
  <si>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</si>
  <si>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</si>
  <si>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</si>
  <si>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</si>
  <si>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</si>
  <si>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</si>
  <si>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</si>
  <si>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</si>
  <si>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</si>
  <si>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</si>
  <si>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</si>
  <si>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</si>
  <si>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</si>
  <si>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</si>
  <si>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</si>
  <si>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</si>
  <si>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</si>
  <si>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</si>
  <si>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</si>
  <si>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</si>
  <si>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</si>
  <si>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</si>
  <si>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</si>
  <si>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</si>
  <si>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</si>
  <si>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</si>
  <si>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</si>
  <si>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</si>
  <si>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</si>
  <si>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</si>
  <si>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</si>
  <si>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</si>
  <si>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</si>
  <si>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</si>
  <si>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</si>
  <si>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</si>
  <si>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</si>
  <si>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</si>
  <si>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</si>
  <si>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</si>
  <si>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</si>
  <si>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</si>
  <si>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</si>
  <si>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</si>
  <si>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</si>
  <si>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</si>
  <si>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</si>
  <si>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</si>
  <si>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</si>
  <si>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</si>
  <si>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</si>
  <si>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</si>
  <si>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</si>
  <si>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</si>
  <si>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</si>
  <si>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</si>
  <si>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</si>
  <si>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</si>
  <si>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</si>
  <si>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</si>
  <si>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</si>
  <si>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</si>
  <si>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</si>
  <si>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</si>
  <si>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</si>
  <si>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</si>
  <si>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</si>
  <si>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</si>
  <si>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</si>
  <si>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</si>
  <si>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</si>
  <si>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</si>
  <si>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</si>
  <si>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</si>
  <si>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</si>
  <si>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</si>
  <si>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</si>
  <si>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</si>
  <si>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</si>
  <si>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</si>
  <si>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</si>
  <si>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</si>
  <si>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</si>
  <si>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</si>
  <si>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</si>
  <si>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</si>
  <si>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</si>
  <si>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</si>
  <si>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</si>
  <si>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</si>
  <si>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</si>
  <si>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</si>
  <si>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</si>
  <si>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</si>
  <si>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</si>
  <si>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</si>
  <si>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</si>
  <si>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</si>
  <si>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</si>
  <si>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</si>
  <si>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</si>
  <si>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</si>
  <si>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</si>
  <si>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</si>
  <si>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</si>
  <si>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</si>
  <si>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</si>
  <si>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</si>
  <si>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</si>
  <si>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</si>
  <si>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</si>
  <si>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</si>
  <si>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</si>
  <si>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</si>
  <si>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</si>
  <si>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</si>
  <si>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</si>
  <si>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</si>
  <si>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</si>
  <si>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</si>
  <si>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</si>
  <si>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</si>
  <si>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</si>
  <si>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</si>
  <si>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</si>
  <si>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</si>
  <si>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</si>
  <si>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</si>
  <si>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</si>
  <si>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</si>
  <si>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</si>
  <si>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</si>
  <si>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</si>
  <si>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</si>
  <si>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</si>
  <si>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</si>
  <si>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</si>
  <si>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</si>
  <si>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</si>
  <si>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</si>
  <si>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</si>
  <si>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</si>
  <si>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</si>
  <si>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</si>
  <si>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</si>
  <si>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</si>
  <si>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</si>
  <si>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</si>
  <si>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</si>
  <si>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</si>
  <si>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</si>
  <si>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</si>
  <si>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</si>
  <si>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</si>
  <si>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</si>
  <si>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</si>
  <si>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</si>
  <si>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</si>
  <si>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</si>
  <si>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</si>
  <si>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</si>
  <si>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</si>
  <si>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</si>
  <si>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</si>
  <si>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</si>
  <si>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</si>
  <si>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</si>
  <si>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</si>
  <si>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</si>
  <si>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</si>
  <si>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</si>
  <si>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</si>
  <si>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</si>
  <si>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</si>
  <si>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</si>
  <si>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</si>
  <si>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</si>
  <si>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</si>
  <si>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</si>
  <si>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</si>
  <si>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</si>
  <si>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</si>
  <si>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</si>
  <si>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</si>
  <si>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</si>
  <si>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</si>
  <si>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</si>
  <si>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</si>
  <si>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</si>
  <si>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</si>
  <si>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</si>
  <si>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</si>
  <si>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</si>
  <si>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</si>
  <si>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</si>
  <si>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</si>
  <si>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</si>
  <si>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</si>
  <si>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</si>
  <si>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</si>
  <si>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</si>
  <si>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</si>
  <si>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</si>
  <si>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</si>
  <si>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</si>
  <si>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</si>
  <si>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</si>
  <si>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</si>
  <si>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</si>
  <si>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</si>
  <si>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</si>
  <si>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</si>
  <si>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</si>
  <si>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</si>
  <si>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</si>
  <si>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</si>
  <si>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</si>
  <si>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</si>
  <si>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</si>
  <si>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</si>
  <si>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</si>
  <si>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</si>
  <si>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</si>
  <si>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</si>
  <si>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</si>
  <si>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</si>
  <si>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</si>
  <si>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</si>
  <si>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</si>
  <si>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</si>
  <si>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</si>
  <si>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</si>
  <si>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</si>
  <si>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</si>
  <si>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</si>
  <si>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</si>
  <si>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</si>
  <si>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</si>
  <si>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</si>
  <si>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</si>
  <si>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</si>
  <si>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</si>
  <si>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</si>
  <si>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</si>
  <si>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</si>
  <si>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</si>
  <si>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</si>
  <si>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</si>
  <si>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</si>
  <si>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</si>
  <si>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</si>
  <si>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</si>
  <si>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</si>
  <si>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</si>
  <si>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</si>
  <si>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</si>
  <si>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</si>
  <si>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</si>
  <si>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</si>
  <si>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</si>
  <si>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</si>
  <si>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</si>
  <si>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</si>
  <si>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</si>
  <si>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</si>
  <si>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</si>
  <si>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</si>
  <si>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</si>
  <si>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</si>
  <si>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</si>
  <si>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</si>
  <si>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</si>
  <si>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</si>
  <si>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</si>
  <si>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</si>
  <si>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</si>
  <si>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</si>
  <si>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</si>
  <si>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</si>
  <si>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</si>
  <si>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</si>
  <si>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</si>
  <si>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</si>
  <si>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</si>
  <si>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</si>
  <si>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</si>
  <si>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</si>
  <si>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</si>
  <si>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</si>
  <si>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</si>
  <si>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</si>
  <si>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</si>
  <si>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</si>
  <si>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</si>
  <si>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</si>
  <si>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</si>
  <si>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</si>
  <si>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</si>
  <si>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</si>
  <si>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</si>
  <si>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</si>
  <si>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</si>
  <si>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</si>
  <si>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</si>
  <si>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</si>
  <si>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</si>
  <si>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</si>
  <si>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</si>
  <si>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</si>
  <si>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</si>
  <si>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</si>
  <si>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</si>
  <si>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</si>
  <si>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</si>
  <si>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</si>
  <si>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</si>
  <si>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</si>
  <si>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</si>
  <si>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</si>
  <si>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</si>
  <si>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</si>
  <si>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</si>
  <si>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</si>
  <si>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</si>
  <si>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</si>
  <si>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</si>
  <si>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</si>
  <si>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</si>
  <si>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</si>
  <si>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</si>
  <si>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</si>
  <si>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</si>
  <si>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</si>
  <si>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</si>
  <si>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</si>
  <si>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</si>
  <si>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</si>
  <si>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</si>
  <si>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</si>
  <si>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</si>
  <si>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</si>
  <si>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</si>
  <si>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</si>
  <si>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</si>
  <si>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</si>
  <si>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</si>
  <si>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</si>
  <si>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</si>
  <si>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</si>
  <si>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</si>
  <si>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</si>
  <si>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</si>
  <si>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</si>
  <si>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</si>
  <si>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</si>
  <si>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</si>
  <si>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</si>
  <si>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</si>
  <si>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</si>
  <si>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</si>
  <si>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</si>
  <si>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</si>
  <si>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</si>
  <si>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</si>
  <si>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</si>
  <si>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</si>
  <si>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</si>
  <si>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</si>
  <si>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</si>
  <si>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</si>
  <si>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</si>
  <si>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</si>
  <si>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</si>
  <si>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</si>
  <si>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</si>
  <si>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</si>
  <si>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</si>
  <si>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</si>
  <si>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</si>
  <si>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</si>
  <si>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</si>
  <si>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</si>
  <si>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</si>
  <si>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</si>
  <si>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</si>
  <si>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</si>
  <si>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</si>
  <si>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</si>
  <si>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</si>
  <si>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</si>
  <si>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</si>
  <si>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</si>
  <si>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</si>
  <si>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</si>
  <si>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</si>
  <si>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</si>
  <si>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</si>
  <si>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</si>
  <si>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</si>
  <si>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</si>
  <si>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</si>
  <si>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</si>
  <si>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</si>
  <si>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</si>
  <si>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</si>
  <si>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</si>
  <si>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</si>
  <si>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</si>
  <si>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</si>
  <si>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</si>
  <si>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</si>
  <si>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</si>
  <si>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</si>
  <si>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</si>
  <si>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</si>
  <si>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</si>
  <si>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</si>
  <si>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</si>
  <si>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</si>
  <si>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</si>
  <si>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</si>
  <si>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</si>
  <si>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</si>
  <si>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</si>
  <si>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</si>
  <si>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</si>
  <si>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</si>
  <si>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</si>
  <si>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</si>
  <si>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</si>
  <si>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</si>
  <si>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</si>
  <si>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</si>
  <si>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</si>
  <si>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</si>
  <si>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</si>
  <si>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</si>
  <si>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</si>
  <si>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</si>
  <si>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</si>
  <si>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</si>
  <si>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</si>
  <si>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</si>
  <si>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</si>
  <si>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</si>
  <si>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</si>
  <si>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</si>
  <si>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</si>
  <si>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</si>
  <si>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</si>
  <si>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</si>
  <si>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</si>
  <si>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</si>
  <si>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</si>
  <si>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</si>
  <si>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</si>
  <si>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</si>
  <si>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</si>
  <si>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</si>
  <si>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</si>
  <si>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</si>
  <si>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</si>
  <si>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</si>
  <si>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</si>
  <si>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</si>
  <si>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</si>
  <si>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</si>
  <si>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</si>
  <si>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</si>
  <si>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</si>
  <si>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</si>
  <si>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</si>
  <si>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</si>
  <si>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</si>
  <si>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</si>
  <si>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</si>
  <si>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</si>
  <si>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</si>
  <si>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</si>
  <si>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</si>
  <si>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</si>
  <si>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</si>
  <si>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</si>
  <si>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</si>
  <si>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</si>
  <si>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</si>
  <si>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</si>
  <si>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</si>
  <si>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</si>
  <si>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</si>
  <si>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</si>
  <si>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</si>
  <si>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</si>
  <si>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</si>
  <si>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</si>
  <si>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</si>
  <si>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</si>
  <si>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</si>
  <si>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</si>
  <si>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</si>
  <si>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</si>
  <si>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</si>
  <si>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</si>
  <si>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</si>
  <si>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</si>
  <si>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</si>
  <si>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</si>
  <si>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</si>
  <si>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</si>
  <si>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</si>
  <si>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</si>
  <si>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</si>
  <si>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</si>
  <si>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</si>
  <si>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</si>
  <si>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</si>
  <si>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</si>
  <si>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</si>
  <si>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</si>
  <si>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</si>
  <si>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</si>
  <si>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</si>
  <si>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</si>
  <si>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</si>
  <si>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</si>
  <si>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</si>
  <si>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</si>
  <si>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</si>
  <si>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</si>
  <si>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</si>
  <si>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</si>
  <si>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</si>
  <si>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</si>
  <si>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</si>
  <si>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</si>
  <si>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</si>
  <si>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</si>
  <si>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</si>
  <si>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</si>
  <si>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</si>
  <si>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</si>
  <si>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</si>
  <si>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</si>
  <si>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</si>
  <si>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</si>
  <si>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</si>
  <si>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</si>
  <si>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</si>
  <si>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</si>
  <si>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</si>
  <si>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</si>
  <si>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</si>
  <si>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</si>
  <si>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</si>
  <si>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</si>
  <si>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</si>
  <si>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</si>
  <si>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</si>
  <si>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</si>
  <si>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</si>
  <si>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</si>
  <si>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</si>
  <si>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</si>
  <si>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</si>
  <si>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</si>
  <si>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</si>
  <si>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</si>
  <si>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</si>
  <si>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</si>
  <si>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</si>
  <si>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</si>
  <si>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</si>
  <si>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</si>
  <si>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</si>
  <si>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</si>
  <si>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</si>
  <si>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</si>
  <si>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</si>
  <si>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</si>
  <si>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</si>
  <si>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</si>
  <si>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</si>
  <si>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</si>
  <si>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</si>
  <si>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</si>
  <si>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</si>
  <si>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</si>
  <si>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</si>
  <si>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</si>
  <si>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</si>
  <si>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</si>
  <si>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</si>
  <si>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</si>
  <si>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</si>
  <si>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</si>
  <si>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</si>
  <si>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</si>
  <si>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</si>
  <si>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</si>
  <si>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</si>
  <si>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</si>
  <si>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</si>
  <si>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</si>
  <si>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</si>
  <si>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</si>
  <si>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</si>
  <si>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</si>
  <si>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</si>
  <si>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</si>
  <si>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</si>
  <si>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</si>
  <si>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</si>
  <si>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</si>
  <si>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</si>
  <si>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</si>
  <si>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</si>
  <si>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</si>
  <si>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</si>
  <si>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</si>
  <si>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</si>
  <si>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</si>
  <si>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</si>
  <si>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</si>
  <si>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</si>
  <si>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</si>
  <si>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</si>
  <si>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</si>
  <si>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</si>
  <si>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</si>
  <si>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</si>
  <si>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</si>
  <si>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</si>
  <si>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</si>
  <si>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</si>
  <si>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</si>
  <si>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</si>
  <si>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</si>
  <si>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</si>
  <si>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</si>
  <si>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</si>
  <si>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</si>
  <si>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</si>
  <si>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</si>
  <si>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</si>
  <si>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</si>
  <si>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</si>
  <si>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</si>
  <si>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</si>
  <si>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</si>
  <si>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</si>
  <si>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</si>
  <si>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</si>
  <si>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</si>
  <si>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</si>
  <si>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</si>
  <si>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</si>
  <si>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</si>
  <si>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</si>
  <si>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</si>
  <si>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</si>
  <si>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</si>
  <si>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</si>
  <si>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</si>
  <si>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</si>
  <si>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</si>
  <si>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</si>
  <si>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</si>
  <si>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</si>
  <si>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</si>
  <si>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</si>
  <si>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</si>
  <si>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</si>
  <si>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</si>
  <si>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</si>
  <si>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</si>
  <si>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</si>
  <si>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</si>
  <si>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</si>
  <si>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</si>
  <si>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</si>
  <si>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</si>
  <si>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</si>
  <si>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</si>
  <si>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</si>
  <si>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</si>
  <si>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</si>
  <si>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</si>
  <si>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</si>
  <si>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</si>
  <si>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</si>
  <si>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</si>
  <si>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</si>
  <si>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</si>
  <si>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</si>
  <si>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</si>
  <si>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</si>
  <si>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</si>
  <si>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</si>
  <si>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</si>
  <si>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</si>
  <si>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</si>
  <si>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</si>
  <si>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</si>
  <si>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</si>
  <si>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</si>
  <si>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</si>
  <si>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</si>
  <si>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</si>
  <si>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</si>
  <si>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</si>
  <si>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</si>
  <si>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</si>
  <si>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</si>
  <si>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</si>
  <si>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</si>
  <si>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</si>
  <si>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</si>
  <si>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</si>
  <si>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</si>
  <si>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</si>
  <si>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</si>
  <si>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</si>
  <si>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</si>
  <si>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</si>
  <si>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</si>
  <si>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</si>
  <si>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</si>
  <si>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</si>
  <si>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</si>
  <si>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</si>
  <si>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</si>
  <si>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</si>
  <si>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</si>
  <si>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</si>
  <si>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</si>
  <si>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</si>
  <si>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</si>
  <si>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</si>
  <si>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</si>
  <si>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</si>
  <si>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</si>
  <si>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</si>
  <si>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</si>
  <si>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</si>
  <si>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</si>
  <si>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</si>
  <si>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</si>
  <si>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</si>
  <si>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</si>
  <si>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</si>
  <si>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</si>
  <si>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</si>
  <si>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</si>
  <si>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</si>
  <si>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</si>
  <si>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</si>
  <si>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</si>
  <si>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</si>
  <si>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</si>
  <si>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</si>
  <si>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</si>
  <si>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</si>
  <si>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</si>
  <si>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</si>
  <si>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</si>
  <si>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</si>
  <si>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</si>
  <si>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</si>
  <si>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</si>
  <si>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</si>
  <si>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</si>
  <si>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</si>
  <si>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</si>
  <si>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</si>
  <si>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</si>
  <si>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</si>
  <si>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</si>
  <si>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</si>
  <si>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</si>
  <si>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</si>
  <si>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</si>
  <si>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</si>
  <si>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</si>
  <si>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</si>
  <si>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</si>
  <si>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</si>
  <si>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</si>
  <si>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</si>
  <si>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</si>
  <si>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</si>
  <si>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</si>
  <si>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</si>
  <si>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</si>
  <si>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</si>
  <si>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</si>
  <si>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</si>
  <si>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</si>
  <si>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</si>
  <si>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</si>
  <si>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</si>
  <si>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</si>
  <si>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</si>
  <si>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</si>
  <si>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</si>
  <si>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</si>
  <si>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</si>
  <si>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</si>
  <si>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</si>
  <si>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</si>
  <si>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</si>
  <si>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</si>
  <si>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</si>
  <si>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</si>
  <si>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</si>
  <si>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</si>
  <si>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</si>
  <si>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</si>
  <si>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</si>
  <si>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</si>
  <si>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</si>
  <si>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</si>
  <si>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</si>
  <si>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</si>
  <si>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</si>
  <si>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</si>
  <si>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</si>
  <si>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</si>
  <si>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</si>
  <si>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</si>
  <si>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</si>
  <si>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</si>
  <si>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</si>
  <si>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</si>
  <si>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</si>
  <si>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</si>
  <si>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</si>
  <si>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</si>
  <si>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</si>
  <si>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</si>
  <si>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</si>
  <si>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</si>
  <si>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</si>
  <si>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</si>
  <si>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</si>
  <si>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</si>
  <si>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</si>
  <si>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</si>
  <si>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</si>
  <si>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</si>
  <si>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</si>
  <si>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</si>
  <si>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</si>
  <si>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</si>
  <si>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</si>
  <si>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</si>
  <si>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</si>
  <si>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</si>
  <si>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</si>
  <si>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</si>
  <si>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</si>
  <si>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</si>
  <si>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</si>
  <si>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</si>
  <si>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</si>
  <si>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</si>
  <si>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</si>
  <si>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</si>
  <si>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</si>
  <si>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</si>
  <si>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</si>
  <si>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</si>
  <si>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</si>
  <si>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</si>
  <si>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</si>
  <si>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</si>
  <si>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</si>
  <si>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</si>
  <si>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</si>
  <si>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</si>
  <si>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</si>
  <si>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</si>
  <si>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</si>
  <si>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</si>
  <si>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</si>
  <si>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</si>
  <si>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</si>
  <si>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</si>
  <si>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</si>
  <si>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</si>
  <si>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</si>
  <si>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</si>
  <si>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</si>
  <si>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</si>
  <si>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</si>
  <si>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</si>
  <si>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</si>
  <si>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</si>
  <si>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</si>
  <si>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</si>
  <si>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</si>
  <si>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</si>
  <si>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</si>
  <si>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</si>
  <si>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</si>
  <si>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</si>
  <si>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</si>
  <si>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</si>
  <si>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</si>
  <si>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</si>
  <si>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</si>
  <si>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</si>
  <si>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</si>
  <si>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</si>
  <si>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</si>
  <si>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</si>
  <si>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</si>
  <si>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</si>
  <si>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</si>
  <si>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</si>
  <si>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</si>
  <si>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</si>
  <si>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</si>
  <si>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</si>
  <si>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</si>
  <si>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</si>
  <si>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</si>
  <si>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</si>
  <si>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</si>
  <si>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</si>
  <si>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</si>
  <si>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</si>
  <si>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</si>
  <si>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</si>
  <si>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</si>
  <si>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</si>
  <si>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</si>
  <si>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</si>
  <si>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</si>
  <si>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</si>
  <si>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</si>
  <si>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</si>
  <si>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</si>
  <si>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</si>
  <si>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</si>
  <si>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</si>
  <si>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</si>
  <si>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</si>
  <si>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</si>
  <si>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</si>
  <si>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</si>
  <si>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</si>
  <si>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</si>
  <si>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</si>
  <si>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</si>
  <si>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</si>
  <si>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</si>
  <si>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</si>
  <si>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</si>
  <si>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</si>
  <si>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</si>
  <si>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</si>
  <si>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</si>
  <si>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</si>
  <si>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</si>
  <si>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</si>
  <si>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</si>
  <si>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</si>
  <si>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</si>
  <si>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</si>
  <si>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</si>
  <si>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</si>
  <si>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</si>
  <si>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</si>
  <si>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</si>
  <si>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</si>
  <si>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</si>
  <si>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</si>
  <si>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</si>
  <si>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</si>
  <si>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</si>
  <si>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</si>
  <si>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</si>
  <si>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</si>
  <si>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</si>
  <si>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</si>
  <si>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</si>
  <si>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</si>
  <si>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</si>
  <si>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</si>
  <si>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</si>
  <si>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</si>
  <si>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</si>
  <si>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</si>
  <si>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</si>
  <si>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</si>
  <si>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</si>
  <si>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</si>
  <si>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</si>
  <si>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</si>
  <si>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</si>
  <si>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</si>
  <si>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</si>
  <si>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</si>
  <si>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</si>
  <si>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</si>
  <si>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</si>
  <si>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</si>
  <si>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</si>
  <si>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</si>
  <si>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</si>
  <si>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</si>
  <si>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</si>
  <si>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</si>
  <si>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</si>
  <si>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</si>
  <si>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</si>
  <si>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</si>
  <si>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</si>
  <si>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</si>
  <si>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</si>
  <si>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</si>
  <si>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</si>
  <si>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</si>
  <si>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</si>
  <si>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</si>
  <si>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</si>
  <si>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</si>
  <si>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</si>
  <si>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</si>
  <si>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</si>
  <si>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</si>
  <si>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</si>
  <si>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</si>
  <si>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</si>
  <si>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</si>
  <si>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</si>
  <si>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</si>
  <si>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</si>
  <si>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</si>
  <si>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</si>
  <si>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</si>
  <si>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</si>
  <si>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</si>
  <si>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</si>
  <si>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</si>
  <si>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</si>
  <si>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</si>
  <si>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</si>
  <si>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</si>
  <si>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</si>
  <si>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</si>
  <si>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</si>
  <si>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</si>
  <si>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</si>
  <si>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</si>
  <si>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</si>
  <si>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</si>
  <si>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</si>
  <si>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</si>
  <si>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</si>
  <si>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</si>
  <si>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</si>
  <si>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</si>
  <si>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</si>
  <si>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</si>
  <si>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</si>
  <si>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</si>
  <si>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</si>
  <si>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</si>
  <si>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</si>
  <si>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</si>
  <si>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</si>
  <si>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</si>
  <si>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</si>
  <si>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</si>
  <si>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</si>
  <si>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</si>
  <si>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</si>
  <si>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</si>
  <si>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</si>
  <si>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</si>
  <si>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</si>
  <si>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</si>
  <si>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</si>
  <si>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</si>
  <si>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</si>
  <si>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</si>
  <si>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</si>
  <si>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</si>
  <si>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</si>
  <si>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</si>
  <si>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</si>
  <si>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</si>
  <si>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</si>
  <si>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</si>
  <si>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</si>
  <si>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</si>
  <si>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</si>
  <si>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</si>
  <si>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</si>
  <si>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</si>
  <si>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</si>
  <si>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</si>
  <si>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</si>
  <si>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</si>
  <si>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</si>
  <si>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</si>
  <si>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</si>
  <si>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</si>
  <si>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</si>
  <si>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</si>
  <si>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</si>
  <si>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</si>
  <si>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</si>
  <si>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</si>
  <si>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</si>
  <si>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</si>
  <si>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</si>
  <si>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</si>
  <si>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</si>
  <si>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</si>
  <si>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</si>
  <si>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</si>
  <si>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</si>
  <si>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</si>
  <si>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</si>
  <si>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</si>
  <si>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</si>
  <si>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</si>
  <si>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</si>
  <si>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</si>
  <si>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</si>
  <si>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</si>
  <si>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</si>
  <si>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</si>
  <si>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</si>
  <si>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</si>
  <si>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</si>
  <si>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</si>
  <si>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</si>
  <si>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</si>
  <si>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</si>
  <si>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</si>
  <si>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</si>
  <si>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</si>
  <si>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</si>
  <si>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</si>
  <si>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</si>
  <si>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</si>
  <si>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</si>
  <si>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</si>
  <si>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</si>
  <si>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</si>
  <si>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</si>
  <si>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</si>
  <si>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</si>
  <si>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</si>
  <si>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</si>
  <si>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</si>
  <si>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</si>
  <si>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</si>
  <si>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</si>
  <si>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</si>
  <si>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</si>
  <si>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</si>
  <si>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</si>
  <si>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</si>
  <si>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</si>
  <si>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</si>
  <si>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</si>
  <si>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</si>
  <si>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</si>
  <si>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</si>
  <si>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</si>
  <si>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</si>
  <si>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</si>
  <si>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</si>
  <si>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</si>
  <si>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</si>
  <si>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</si>
  <si>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</si>
  <si>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</si>
  <si>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</si>
  <si>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</si>
  <si>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</si>
  <si>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</si>
  <si>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</si>
  <si>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</si>
  <si>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</si>
  <si>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</si>
  <si>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</si>
  <si>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</si>
  <si>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</si>
  <si>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</si>
  <si>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</si>
  <si>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</si>
  <si>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</si>
  <si>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</si>
  <si>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</si>
  <si>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</si>
  <si>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</si>
  <si>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</si>
  <si>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</si>
  <si>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</si>
  <si>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</si>
  <si>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</si>
  <si>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</si>
  <si>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</si>
  <si>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</si>
  <si>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</si>
  <si>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</si>
  <si>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</si>
  <si>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</si>
  <si>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</si>
  <si>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</si>
  <si>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</si>
  <si>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</si>
  <si>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</si>
  <si>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</si>
  <si>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</si>
  <si>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</si>
  <si>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</si>
  <si>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</si>
  <si>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</si>
  <si>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</si>
  <si>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</si>
  <si>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</si>
  <si>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</si>
  <si>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</si>
  <si>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</si>
  <si>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</si>
  <si>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</si>
  <si>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</si>
  <si>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</si>
  <si>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</si>
  <si>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</si>
  <si>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</si>
  <si>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</si>
  <si>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</si>
  <si>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</si>
  <si>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</si>
  <si>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</si>
  <si>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</si>
  <si>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</si>
  <si>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</si>
  <si>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</si>
  <si>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</si>
  <si>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</si>
  <si>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</si>
  <si>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</si>
  <si>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</si>
  <si>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</si>
  <si>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</si>
  <si>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</si>
  <si>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</si>
  <si>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</si>
  <si>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</si>
  <si>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</si>
  <si>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</si>
  <si>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</si>
  <si>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</si>
  <si>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</si>
  <si>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</si>
  <si>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</si>
  <si>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</si>
  <si>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</si>
  <si>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</si>
  <si>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</si>
  <si>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</si>
  <si>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</si>
  <si>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</si>
  <si>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</si>
  <si>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</si>
  <si>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</si>
  <si>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</si>
  <si>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</si>
  <si>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</si>
  <si>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</si>
  <si>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</si>
  <si>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</si>
  <si>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</si>
  <si>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</si>
  <si>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</si>
  <si>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</si>
  <si>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</si>
  <si>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</si>
  <si>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</si>
  <si>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</si>
  <si>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</si>
  <si>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</si>
  <si>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</si>
  <si>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</si>
  <si>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</si>
  <si>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</si>
  <si>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</si>
  <si>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</si>
  <si>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</si>
  <si>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</si>
  <si>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</si>
  <si>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</si>
  <si>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</si>
  <si>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</si>
  <si>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</si>
  <si>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</si>
  <si>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</si>
  <si>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</si>
  <si>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</si>
  <si>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</si>
  <si>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</si>
  <si>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</si>
  <si>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</si>
  <si>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</si>
  <si>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</si>
  <si>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</si>
  <si>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</si>
  <si>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</si>
  <si>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</si>
  <si>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</si>
  <si>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</si>
  <si>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</si>
  <si>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</si>
  <si>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</si>
  <si>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</si>
  <si>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</si>
  <si>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</si>
  <si>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</si>
  <si>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</si>
  <si>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</si>
  <si>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</si>
  <si>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</si>
  <si>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</si>
  <si>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</si>
  <si>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</si>
  <si>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</si>
  <si>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</si>
  <si>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</si>
  <si>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</si>
  <si>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</si>
  <si>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</si>
  <si>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</si>
  <si>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</si>
  <si>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</si>
  <si>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</si>
  <si>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</si>
  <si>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</si>
  <si>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</si>
  <si>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</si>
  <si>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</si>
  <si>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</si>
  <si>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</si>
  <si>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</si>
  <si>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</si>
  <si>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</si>
  <si>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</si>
  <si>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</si>
  <si>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</si>
  <si>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</si>
  <si>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</si>
  <si>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</si>
  <si>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</si>
  <si>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</si>
  <si>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</si>
  <si>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</si>
  <si>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</si>
  <si>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</si>
  <si>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</si>
  <si>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</si>
  <si>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</si>
  <si>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</si>
  <si>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</si>
  <si>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</si>
  <si>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</si>
  <si>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</si>
  <si>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</si>
  <si>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</si>
  <si>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</si>
  <si>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</si>
  <si>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</si>
  <si>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</si>
  <si>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</si>
  <si>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</si>
  <si>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</si>
  <si>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</si>
  <si>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</si>
  <si>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</si>
  <si>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</si>
  <si>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</si>
  <si>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</si>
  <si>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</si>
  <si>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</si>
  <si>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</si>
  <si>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</si>
  <si>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</si>
  <si>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</si>
  <si>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</si>
  <si>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</si>
  <si>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</si>
  <si>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</si>
  <si>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</si>
  <si>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</si>
  <si>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</si>
  <si>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</si>
  <si>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</si>
  <si>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</si>
  <si>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</si>
  <si>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</si>
  <si>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</si>
  <si>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</si>
  <si>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</si>
  <si>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</si>
  <si>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</si>
  <si>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</si>
  <si>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</si>
  <si>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</si>
  <si>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</si>
  <si>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</si>
  <si>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</si>
  <si>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</si>
  <si>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</si>
  <si>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</si>
  <si>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</si>
  <si>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</si>
  <si>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</si>
  <si>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</si>
  <si>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</si>
  <si>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</si>
  <si>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</si>
  <si>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</si>
  <si>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</si>
  <si>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</si>
  <si>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</si>
  <si>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</si>
  <si>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</si>
  <si>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</si>
  <si>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</si>
  <si>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</si>
  <si>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</si>
  <si>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</si>
  <si>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</si>
  <si>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</si>
  <si>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</si>
  <si>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</si>
  <si>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</si>
  <si>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</si>
  <si>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</si>
  <si>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</si>
  <si>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</si>
  <si>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</si>
  <si>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</si>
  <si>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</si>
  <si>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</si>
  <si>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</si>
  <si>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</si>
  <si>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</si>
  <si>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</si>
  <si>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</si>
  <si>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</si>
  <si>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</si>
  <si>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</si>
  <si>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</si>
  <si>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</si>
  <si>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</si>
  <si>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</si>
  <si>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</si>
  <si>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</si>
  <si>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</si>
  <si>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</si>
  <si>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</si>
  <si>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</si>
  <si>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</si>
  <si>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</si>
  <si>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</si>
  <si>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</si>
  <si>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</si>
  <si>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</si>
  <si>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</si>
  <si>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</si>
  <si>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</si>
  <si>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</si>
  <si>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</si>
  <si>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</si>
  <si>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</si>
  <si>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</si>
  <si>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</si>
  <si>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</si>
  <si>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</si>
  <si>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</si>
  <si>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</si>
  <si>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</si>
  <si>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</si>
  <si>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</si>
  <si>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</si>
  <si>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</si>
  <si>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</si>
  <si>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</si>
  <si>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</si>
  <si>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</si>
  <si>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</si>
  <si>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</si>
  <si>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</si>
  <si>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</si>
  <si>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</si>
  <si>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</si>
  <si>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</si>
  <si>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</si>
  <si>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</si>
  <si>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</si>
  <si>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</si>
  <si>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</si>
  <si>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</si>
  <si>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</si>
  <si>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</si>
  <si>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</si>
  <si>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</si>
  <si>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</si>
  <si>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</si>
  <si>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</si>
  <si>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</si>
  <si>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</si>
  <si>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</si>
  <si>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</si>
  <si>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</si>
  <si>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</si>
  <si>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</si>
  <si>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</si>
  <si>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</si>
  <si>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</si>
  <si>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</si>
  <si>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</si>
  <si>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</si>
  <si>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</si>
  <si>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</si>
  <si>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</si>
  <si>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</si>
  <si>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</si>
  <si>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</si>
  <si>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</si>
  <si>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</si>
  <si>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</si>
  <si>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</si>
  <si>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</si>
  <si>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</si>
  <si>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</si>
  <si>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</si>
  <si>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</si>
  <si>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</si>
  <si>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</si>
  <si>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</si>
  <si>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</si>
  <si>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</si>
  <si>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</si>
  <si>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</si>
  <si>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</si>
  <si>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</si>
  <si>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</si>
  <si>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</si>
  <si>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</si>
  <si>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</si>
  <si>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</si>
  <si>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</si>
  <si>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</si>
  <si>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</si>
  <si>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</si>
  <si>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</si>
  <si>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</si>
  <si>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</si>
  <si>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</si>
  <si>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</si>
  <si>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</si>
  <si>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</si>
  <si>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</si>
  <si>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</si>
  <si>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</si>
  <si>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</si>
  <si>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</si>
  <si>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</si>
  <si>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</si>
  <si>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</si>
  <si>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</si>
  <si>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</si>
  <si>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</si>
  <si>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</si>
  <si>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</si>
  <si>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</si>
  <si>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</si>
  <si>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</si>
  <si>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</si>
  <si>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</si>
  <si>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</si>
  <si>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</si>
  <si>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</si>
  <si>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</si>
  <si>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</si>
  <si>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</si>
  <si>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</si>
  <si>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</si>
  <si>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</si>
  <si>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</si>
  <si>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</si>
  <si>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</si>
  <si>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</si>
  <si>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</si>
  <si>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</si>
  <si>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</si>
  <si>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</si>
  <si>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</si>
  <si>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</si>
  <si>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</si>
  <si>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</si>
  <si>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</si>
  <si>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</si>
  <si>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</si>
  <si>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</si>
  <si>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</si>
  <si>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</si>
  <si>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</si>
  <si>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</si>
  <si>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</si>
  <si>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</si>
  <si>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</si>
  <si>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</si>
  <si>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</si>
  <si>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</si>
  <si>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</si>
  <si>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</si>
  <si>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</si>
  <si>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</si>
  <si>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</si>
  <si>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</si>
  <si>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</si>
  <si>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</si>
  <si>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</si>
  <si>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</si>
  <si>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</si>
  <si>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</si>
  <si>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</si>
  <si>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</si>
  <si>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</si>
  <si>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</si>
  <si>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</si>
  <si>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</si>
  <si>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</si>
  <si>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</si>
  <si>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</si>
  <si>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</si>
  <si>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</si>
  <si>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</si>
  <si>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</si>
  <si>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</si>
  <si>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</si>
  <si>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</si>
  <si>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</si>
  <si>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</si>
  <si>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</si>
  <si>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</si>
  <si>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</si>
  <si>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</si>
  <si>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</si>
  <si>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</si>
  <si>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</si>
  <si>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</si>
  <si>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</si>
  <si>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</si>
  <si>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</si>
  <si>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</si>
  <si>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</si>
  <si>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</si>
  <si>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</si>
  <si>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</si>
  <si>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</si>
  <si>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</si>
  <si>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</si>
  <si>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</si>
  <si>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</si>
  <si>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</si>
  <si>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</si>
  <si>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</si>
  <si>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</si>
  <si>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</si>
  <si>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</si>
  <si>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</si>
  <si>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</si>
  <si>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</si>
  <si>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</si>
  <si>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</si>
  <si>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</si>
  <si>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</si>
  <si>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</si>
  <si>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</si>
  <si>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</si>
  <si>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</si>
  <si>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</si>
  <si>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</si>
  <si>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</si>
  <si>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</si>
  <si>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</si>
  <si>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</si>
  <si>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</si>
  <si>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</si>
  <si>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</si>
  <si>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</si>
  <si>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</si>
  <si>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</si>
  <si>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</si>
  <si>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</si>
  <si>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</si>
  <si>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</si>
  <si>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</si>
  <si>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</si>
  <si>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</si>
  <si>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</si>
  <si>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</si>
  <si>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</si>
  <si>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</si>
  <si>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</si>
  <si>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</si>
  <si>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</si>
  <si>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</si>
  <si>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</si>
  <si>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</si>
  <si>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</si>
  <si>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</si>
  <si>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</si>
  <si>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</si>
  <si>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</si>
  <si>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</si>
  <si>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</si>
  <si>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</si>
  <si>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</si>
  <si>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</si>
  <si>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</si>
  <si>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</si>
  <si>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</si>
  <si>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</si>
  <si>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</si>
  <si>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</si>
  <si>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</si>
  <si>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</si>
  <si>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</si>
  <si>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</si>
  <si>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</si>
  <si>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</si>
  <si>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</si>
  <si>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</si>
  <si>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</si>
  <si>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</si>
  <si>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</si>
  <si>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</si>
  <si>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</si>
  <si>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</si>
  <si>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</si>
  <si>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</si>
  <si>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</si>
  <si>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</si>
  <si>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</si>
  <si>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</si>
  <si>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</si>
  <si>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</si>
  <si>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</si>
  <si>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</si>
  <si>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</si>
  <si>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</si>
  <si>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</si>
  <si>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</si>
  <si>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</si>
  <si>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</si>
  <si>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</si>
  <si>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</si>
  <si>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</si>
  <si>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</si>
  <si>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</si>
  <si>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</si>
  <si>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</si>
  <si>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</si>
  <si>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</si>
  <si>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</si>
  <si>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</si>
  <si>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</si>
  <si>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</si>
  <si>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</si>
  <si>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</si>
  <si>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</si>
  <si>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</si>
  <si>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</si>
  <si>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</si>
  <si>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</si>
  <si>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</si>
  <si>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</si>
  <si>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</si>
  <si>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</si>
  <si>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</si>
  <si>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</si>
  <si>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</si>
  <si>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</si>
  <si>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</si>
  <si>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</si>
  <si>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</si>
  <si>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</si>
  <si>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</si>
  <si>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</si>
  <si>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</si>
  <si>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</si>
  <si>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</si>
  <si>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</si>
  <si>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</si>
  <si>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</si>
  <si>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</si>
  <si>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</si>
  <si>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</si>
  <si>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</si>
  <si>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</si>
  <si>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</si>
  <si>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</si>
  <si>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</si>
  <si>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</si>
  <si>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</si>
  <si>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</si>
  <si>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</si>
  <si>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</si>
  <si>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</si>
  <si>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</si>
  <si>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</si>
  <si>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</si>
  <si>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</si>
  <si>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</si>
  <si>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</si>
  <si>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</si>
  <si>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</si>
  <si>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</si>
  <si>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</si>
  <si>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</si>
  <si>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</si>
  <si>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</si>
  <si>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</si>
  <si>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</si>
  <si>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</si>
  <si>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</si>
  <si>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</si>
  <si>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</si>
  <si>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</si>
  <si>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</si>
  <si>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</si>
  <si>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</si>
  <si>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</si>
  <si>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</si>
  <si>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</si>
  <si>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</si>
  <si>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</si>
  <si>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</si>
  <si>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</si>
  <si>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</si>
  <si>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</si>
  <si>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</si>
  <si>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</si>
  <si>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</si>
  <si>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</si>
  <si>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</si>
  <si>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</si>
  <si>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</si>
  <si>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</si>
  <si>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</si>
  <si>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</si>
  <si>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</si>
  <si>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</si>
  <si>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</si>
  <si>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</si>
  <si>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</si>
  <si>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</si>
  <si>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</si>
  <si>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</si>
  <si>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</si>
  <si>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</si>
  <si>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</si>
  <si>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</si>
  <si>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</si>
  <si>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</si>
  <si>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</si>
  <si>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</si>
  <si>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</si>
  <si>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</si>
  <si>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</si>
  <si>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</si>
  <si>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</si>
  <si>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</si>
  <si>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</si>
  <si>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</si>
  <si>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</si>
  <si>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</si>
  <si>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</si>
  <si>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</si>
  <si>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</si>
  <si>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</si>
  <si>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</si>
  <si>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</si>
  <si>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</si>
  <si>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</si>
  <si>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</si>
  <si>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</si>
  <si>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</si>
  <si>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</si>
  <si>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</si>
  <si>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</si>
  <si>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</si>
  <si>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</si>
  <si>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</si>
  <si>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</si>
  <si>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</si>
  <si>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</si>
  <si>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</si>
  <si>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</si>
  <si>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</si>
  <si>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</si>
  <si>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</si>
  <si>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</si>
  <si>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</si>
  <si>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</si>
  <si>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</si>
  <si>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</si>
  <si>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</si>
  <si>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</si>
  <si>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</si>
  <si>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</si>
  <si>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</si>
  <si>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</si>
  <si>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</si>
  <si>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</si>
  <si>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</si>
  <si>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</si>
  <si>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</si>
  <si>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</si>
  <si>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</si>
  <si>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</si>
  <si>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</si>
  <si>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</si>
  <si>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</si>
  <si>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</si>
  <si>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</si>
  <si>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</si>
  <si>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</si>
  <si>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</si>
  <si>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</si>
  <si>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</si>
  <si>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</si>
  <si>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</si>
  <si>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</si>
  <si>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</si>
  <si>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</si>
  <si>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</si>
  <si>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</si>
  <si>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</si>
  <si>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</si>
  <si>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</si>
  <si>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</si>
  <si>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</si>
  <si>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</si>
  <si>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</si>
  <si>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</si>
  <si>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</si>
  <si>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</si>
  <si>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</si>
  <si>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</si>
  <si>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</si>
  <si>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</si>
  <si>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</si>
  <si>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</si>
  <si>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</si>
  <si>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</si>
  <si>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</si>
  <si>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</si>
  <si>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</si>
  <si>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</si>
  <si>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</si>
  <si>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</si>
  <si>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</si>
  <si>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</si>
  <si>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</si>
  <si>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</si>
  <si>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</si>
  <si>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</si>
  <si>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</si>
  <si>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</si>
  <si>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</si>
  <si>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</si>
  <si>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</si>
  <si>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</si>
  <si>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</si>
  <si>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</si>
  <si>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</si>
  <si>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</si>
  <si>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</si>
  <si>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</si>
  <si>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</si>
  <si>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</si>
  <si>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</si>
  <si>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</si>
  <si>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</si>
  <si>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</si>
  <si>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</si>
  <si>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</si>
  <si>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</si>
  <si>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</si>
  <si>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</si>
  <si>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</si>
  <si>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</si>
  <si>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</si>
  <si>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</si>
  <si>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</si>
  <si>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</si>
  <si>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</si>
  <si>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</si>
  <si>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</si>
  <si>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</si>
  <si>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</si>
  <si>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</si>
  <si>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</si>
  <si>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</si>
  <si>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</si>
  <si>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</si>
  <si>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</si>
  <si>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</si>
  <si>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</si>
  <si>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</si>
  <si>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</si>
  <si>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</si>
  <si>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</si>
  <si>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</si>
  <si>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</si>
  <si>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</si>
  <si>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</si>
  <si>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</si>
  <si>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</si>
  <si>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</si>
  <si>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</si>
  <si>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</si>
  <si>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</si>
  <si>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</si>
  <si>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</si>
  <si>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</si>
  <si>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</si>
  <si>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</si>
  <si>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</si>
  <si>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</si>
  <si>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</si>
  <si>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</si>
  <si>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</si>
  <si>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</si>
  <si>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</si>
  <si>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</si>
  <si>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</si>
  <si>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</si>
  <si>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</si>
  <si>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</si>
  <si>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</si>
  <si>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</si>
  <si>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</si>
  <si>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</si>
  <si>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</si>
  <si>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</si>
  <si>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</si>
  <si>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</si>
  <si>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</si>
  <si>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</si>
  <si>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</si>
  <si>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</si>
  <si>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</si>
  <si>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</si>
  <si>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</si>
  <si>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</si>
  <si>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</si>
  <si>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</si>
  <si>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</si>
  <si>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</si>
  <si>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</si>
  <si>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</si>
  <si>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</si>
  <si>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</si>
  <si>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</si>
  <si>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</si>
  <si>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</si>
  <si>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</si>
  <si>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</si>
  <si>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</si>
  <si>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</si>
  <si>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</si>
  <si>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</si>
  <si>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</si>
  <si>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</si>
  <si>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</si>
  <si>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</si>
  <si>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</si>
  <si>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</si>
  <si>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</si>
  <si>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</si>
  <si>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</si>
  <si>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</si>
  <si>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</si>
  <si>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</si>
  <si>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</si>
  <si>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</si>
  <si>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</si>
  <si>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</si>
  <si>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</si>
  <si>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</si>
  <si>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</si>
  <si>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</si>
  <si>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</si>
  <si>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</si>
  <si>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</si>
  <si>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</si>
  <si>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</si>
  <si>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</si>
  <si>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</si>
  <si>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</si>
  <si>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</si>
  <si>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</si>
  <si>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</si>
  <si>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</si>
  <si>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</si>
  <si>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</si>
  <si>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</si>
  <si>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</si>
  <si>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</si>
  <si>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</si>
  <si>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</si>
  <si>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</si>
  <si>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</si>
  <si>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</si>
  <si>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</si>
  <si>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</si>
  <si>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</si>
  <si>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</si>
  <si>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</si>
  <si>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</si>
  <si>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</si>
  <si>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</si>
  <si>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</si>
  <si>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</si>
  <si>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</si>
  <si>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</si>
  <si>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</si>
  <si>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</si>
  <si>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</si>
  <si>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</si>
  <si>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</si>
  <si>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</si>
  <si>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</si>
  <si>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</si>
  <si>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</si>
  <si>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</si>
  <si>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</si>
  <si>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</si>
  <si>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</si>
  <si>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</si>
  <si>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</si>
  <si>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</si>
  <si>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</si>
  <si>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</si>
  <si>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</si>
  <si>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</si>
  <si>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</si>
  <si>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</si>
  <si>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</si>
  <si>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</si>
  <si>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</si>
  <si>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</si>
  <si>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</si>
  <si>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</si>
  <si>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</si>
  <si>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</si>
  <si>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</si>
  <si>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</si>
  <si>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</si>
  <si>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</si>
  <si>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</si>
  <si>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</si>
  <si>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</si>
  <si>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</si>
  <si>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</si>
  <si>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</si>
  <si>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</si>
  <si>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</si>
  <si>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</si>
  <si>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</si>
  <si>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</si>
  <si>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</si>
  <si>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</si>
  <si>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</si>
  <si>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</si>
  <si>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</si>
  <si>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</si>
  <si>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</si>
  <si>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</si>
  <si>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</si>
  <si>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</si>
  <si>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</si>
  <si>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</si>
  <si>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</si>
  <si>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</si>
  <si>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</si>
  <si>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</si>
  <si>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</si>
  <si>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</si>
  <si>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</si>
  <si>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</si>
  <si>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</si>
  <si>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</si>
  <si>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</si>
  <si>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</si>
  <si>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</si>
  <si>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</si>
  <si>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</si>
  <si>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</si>
  <si>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</si>
  <si>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</si>
  <si>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</si>
  <si>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</si>
  <si>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</si>
  <si>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</si>
  <si>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</si>
  <si>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</si>
  <si>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</si>
  <si>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</si>
  <si>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</si>
  <si>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</si>
  <si>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</si>
  <si>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</si>
  <si>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</si>
  <si>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</si>
  <si>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</si>
  <si>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</si>
  <si>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</si>
  <si>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</si>
  <si>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</si>
  <si>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</si>
  <si>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</si>
  <si>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</si>
  <si>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</si>
  <si>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</si>
  <si>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</si>
  <si>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</si>
  <si>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</si>
  <si>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</si>
  <si>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</si>
  <si>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</si>
  <si>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</si>
  <si>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</si>
  <si>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</si>
  <si>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</si>
  <si>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</si>
  <si>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</si>
  <si>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</si>
  <si>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</si>
  <si>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</si>
  <si>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</si>
  <si>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</si>
  <si>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</si>
  <si>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</si>
  <si>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</si>
  <si>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</si>
  <si>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</si>
  <si>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</si>
  <si>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</si>
  <si>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</si>
  <si>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</si>
  <si>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</si>
  <si>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</si>
  <si>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</si>
  <si>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</si>
  <si>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</si>
  <si>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</si>
  <si>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</si>
  <si>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</si>
  <si>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</si>
  <si>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</si>
  <si>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</si>
  <si>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</si>
  <si>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</si>
  <si>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</si>
  <si>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</si>
  <si>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</si>
  <si>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</si>
  <si>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</si>
  <si>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</si>
  <si>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</si>
  <si>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</si>
  <si>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</si>
  <si>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</si>
  <si>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</si>
  <si>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</si>
  <si>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</si>
  <si>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</si>
  <si>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</si>
  <si>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</si>
  <si>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</si>
  <si>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</si>
  <si>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</si>
  <si>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</si>
  <si>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</si>
  <si>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</si>
  <si>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</si>
  <si>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</si>
  <si>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</si>
  <si>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</si>
  <si>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</si>
  <si>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</si>
  <si>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</si>
  <si>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</si>
  <si>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</si>
  <si>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</si>
  <si>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</si>
  <si>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</si>
  <si>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</si>
  <si>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</si>
  <si>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</si>
  <si>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</si>
  <si>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</si>
  <si>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</si>
  <si>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</si>
  <si>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</si>
  <si>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</si>
  <si>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</si>
  <si>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</si>
  <si>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</si>
  <si>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</si>
  <si>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</si>
  <si>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</si>
  <si>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</si>
  <si>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</si>
  <si>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</si>
  <si>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</si>
  <si>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</si>
  <si>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</si>
  <si>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</si>
  <si>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</si>
  <si>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</si>
  <si>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</si>
  <si>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</si>
  <si>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</si>
  <si>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</si>
  <si>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</si>
  <si>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</si>
  <si>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</si>
  <si>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</si>
  <si>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</si>
  <si>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</si>
  <si>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</si>
  <si>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</si>
  <si>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</si>
  <si>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</si>
  <si>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</si>
  <si>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</si>
  <si>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</si>
  <si>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</si>
  <si>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</si>
  <si>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</si>
  <si>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</si>
  <si>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</si>
  <si>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</si>
  <si>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</si>
  <si>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</si>
  <si>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</si>
  <si>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</si>
  <si>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</si>
  <si>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</si>
  <si>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</si>
  <si>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</si>
  <si>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</si>
  <si>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</si>
  <si>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</si>
  <si>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</si>
  <si>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</si>
  <si>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</si>
  <si>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</si>
  <si>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</si>
  <si>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</si>
  <si>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</si>
  <si>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</si>
  <si>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</si>
  <si>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</si>
  <si>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</si>
  <si>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</si>
  <si>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</si>
  <si>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</si>
  <si>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</si>
  <si>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</si>
  <si>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</si>
  <si>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</si>
  <si>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</si>
  <si>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</si>
  <si>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</si>
  <si>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</si>
  <si>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</si>
  <si>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</si>
  <si>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</si>
  <si>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</si>
  <si>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</si>
  <si>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</si>
  <si>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</si>
  <si>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</si>
  <si>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</si>
  <si>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</si>
  <si>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</si>
  <si>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</si>
  <si>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</si>
  <si>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</si>
  <si>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</si>
  <si>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</si>
  <si>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</si>
  <si>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</si>
  <si>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</si>
  <si>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</si>
  <si>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</si>
  <si>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</si>
  <si>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</si>
  <si>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</si>
  <si>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</si>
  <si>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</si>
  <si>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</si>
  <si>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</si>
  <si>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</si>
  <si>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</si>
  <si>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</si>
  <si>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</si>
  <si>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</si>
  <si>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</si>
  <si>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</si>
  <si>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</si>
  <si>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</si>
  <si>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</si>
  <si>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</si>
  <si>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</si>
  <si>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</si>
  <si>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</si>
  <si>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</si>
  <si>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</si>
  <si>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</si>
  <si>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</si>
  <si>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</si>
  <si>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</si>
  <si>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</si>
  <si>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</si>
  <si>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</si>
  <si>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</si>
  <si>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</si>
  <si>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</si>
  <si>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</si>
  <si>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</si>
  <si>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</si>
  <si>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</si>
  <si>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</si>
  <si>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</si>
  <si>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</si>
  <si>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</si>
  <si>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</si>
  <si>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</si>
  <si>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</si>
  <si>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</si>
  <si>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</si>
  <si>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</si>
  <si>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</si>
  <si>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</si>
  <si>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</si>
  <si>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</si>
  <si>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</si>
  <si>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</si>
  <si>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</si>
  <si>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</si>
  <si>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</si>
  <si>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</si>
  <si>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</si>
  <si>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</si>
  <si>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</si>
  <si>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</si>
  <si>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</si>
  <si>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</si>
  <si>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</si>
  <si>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</si>
  <si>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</si>
  <si>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</si>
  <si>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</si>
  <si>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</si>
  <si>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</si>
  <si>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</si>
  <si>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</si>
  <si>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</si>
  <si>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</si>
  <si>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</si>
  <si>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</si>
  <si>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</si>
  <si>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</si>
  <si>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</si>
  <si>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</si>
  <si>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</si>
  <si>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</si>
  <si>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</si>
  <si>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</si>
  <si>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</si>
  <si>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</si>
  <si>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</si>
  <si>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</si>
  <si>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</si>
  <si>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</si>
  <si>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</si>
  <si>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</si>
  <si>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</si>
  <si>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</si>
  <si>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</si>
  <si>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</si>
  <si>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</si>
  <si>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</si>
  <si>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</si>
  <si>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</si>
  <si>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</si>
  <si>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</si>
  <si>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</si>
  <si>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</si>
  <si>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</si>
  <si>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</si>
  <si>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</si>
  <si>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</si>
  <si>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</si>
  <si>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</si>
  <si>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</si>
  <si>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</si>
  <si>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</si>
  <si>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</si>
  <si>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</si>
  <si>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</si>
  <si>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</si>
  <si>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</si>
  <si>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</si>
  <si>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</si>
  <si>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</si>
  <si>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</si>
  <si>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</si>
  <si>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</si>
  <si>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</si>
  <si>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</si>
  <si>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</si>
  <si>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</si>
  <si>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</si>
  <si>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</si>
  <si>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</si>
  <si>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</si>
  <si>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</si>
  <si>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</si>
  <si>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</si>
  <si>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</si>
  <si>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</si>
  <si>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</si>
  <si>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</si>
  <si>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</si>
  <si>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</si>
  <si>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</si>
  <si>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</si>
  <si>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</si>
  <si>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</si>
  <si>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</si>
  <si>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</si>
  <si>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</si>
  <si>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</si>
  <si>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</si>
  <si>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</si>
  <si>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</si>
  <si>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</si>
  <si>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</si>
  <si>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</si>
  <si>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</si>
  <si>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</si>
  <si>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</si>
  <si>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</si>
  <si>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</si>
  <si>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</si>
  <si>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</si>
  <si>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</si>
  <si>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</si>
  <si>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</si>
  <si>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</si>
  <si>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</si>
  <si>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</si>
  <si>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</si>
  <si>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</si>
  <si>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</si>
  <si>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</si>
  <si>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</si>
  <si>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</si>
  <si>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</si>
  <si>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</si>
  <si>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</si>
  <si>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</si>
  <si>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</si>
  <si>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</si>
  <si>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</si>
  <si>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</si>
  <si>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</si>
  <si>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</si>
  <si>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</si>
  <si>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</si>
  <si>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</si>
  <si>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</si>
  <si>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</si>
  <si>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</si>
  <si>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</si>
  <si>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</si>
  <si>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</si>
  <si>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</si>
  <si>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</si>
  <si>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</si>
  <si>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</si>
  <si>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</si>
  <si>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</si>
  <si>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</si>
  <si>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</si>
  <si>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</si>
  <si>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</si>
  <si>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</si>
  <si>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</si>
  <si>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</si>
  <si>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</si>
  <si>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</si>
  <si>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</si>
  <si>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</si>
  <si>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</si>
  <si>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</si>
  <si>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</si>
  <si>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</si>
  <si>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</si>
  <si>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</si>
  <si>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</si>
  <si>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</si>
  <si>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</si>
  <si>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</si>
  <si>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</si>
  <si>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</si>
  <si>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</si>
  <si>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</si>
  <si>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</si>
  <si>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</si>
  <si>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</si>
  <si>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</si>
  <si>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</si>
  <si>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</si>
  <si>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</si>
  <si>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</si>
  <si>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</si>
  <si>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</si>
  <si>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</si>
  <si>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</si>
  <si>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</si>
  <si>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</si>
  <si>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</si>
  <si>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</si>
  <si>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</si>
  <si>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</si>
  <si>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</si>
  <si>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</si>
  <si>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</si>
  <si>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</si>
  <si>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</si>
  <si>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</si>
  <si>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</si>
  <si>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</si>
  <si>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</si>
  <si>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</si>
  <si>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</si>
  <si>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</si>
  <si>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</si>
  <si>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</si>
  <si>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</si>
  <si>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</si>
  <si>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</si>
  <si>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</si>
  <si>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</si>
  <si>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</si>
  <si>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</si>
  <si>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</si>
  <si>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</si>
  <si>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</si>
  <si>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</si>
  <si>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</si>
  <si>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</si>
  <si>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</si>
  <si>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</si>
  <si>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</si>
  <si>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</si>
  <si>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</si>
  <si>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</si>
  <si>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</si>
  <si>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</si>
  <si>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</si>
  <si>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</si>
  <si>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</si>
  <si>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</si>
  <si>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</si>
  <si>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</si>
  <si>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</si>
  <si>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</si>
  <si>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</si>
  <si>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</si>
  <si>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</si>
  <si>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</si>
  <si>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</si>
  <si>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</si>
  <si>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</si>
  <si>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</si>
  <si>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</si>
  <si>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</si>
  <si>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</si>
  <si>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</si>
  <si>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</si>
  <si>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</si>
  <si>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</si>
  <si>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</si>
  <si>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</si>
  <si>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</si>
  <si>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</si>
  <si>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</si>
  <si>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</si>
  <si>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</si>
  <si>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</si>
  <si>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</si>
  <si>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</si>
  <si>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</si>
  <si>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</si>
  <si>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</si>
  <si>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</si>
  <si>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</si>
  <si>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</si>
  <si>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</si>
  <si>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</si>
  <si>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</si>
  <si>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</si>
  <si>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</si>
  <si>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</si>
  <si>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</si>
  <si>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</si>
  <si>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</si>
  <si>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</si>
  <si>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</si>
  <si>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</si>
  <si>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</si>
  <si>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</si>
  <si>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</si>
  <si>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</si>
  <si>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</si>
  <si>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</si>
  <si>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</si>
  <si>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</si>
  <si>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</si>
  <si>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</si>
  <si>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</si>
  <si>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</si>
  <si>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</si>
  <si>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</si>
  <si>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</si>
  <si>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</si>
  <si>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</si>
  <si>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</si>
  <si>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</si>
  <si>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</si>
  <si>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</si>
  <si>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</si>
  <si>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</si>
  <si>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</si>
  <si>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</si>
  <si>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</si>
  <si>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</si>
  <si>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</si>
  <si>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</si>
  <si>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</si>
  <si>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</si>
  <si>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</si>
  <si>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</si>
  <si>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</si>
  <si>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</si>
  <si>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</si>
  <si>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</si>
  <si>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</si>
  <si>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</si>
  <si>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</si>
  <si>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</si>
  <si>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</si>
  <si>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</si>
  <si>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</si>
  <si>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</si>
  <si>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</si>
  <si>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</si>
  <si>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</si>
  <si>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</si>
  <si>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</si>
  <si>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</si>
  <si>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</si>
  <si>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</si>
  <si>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</si>
  <si>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</si>
  <si>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</si>
  <si>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</si>
  <si>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</si>
  <si>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</si>
  <si>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</si>
  <si>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</si>
  <si>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</si>
  <si>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</si>
  <si>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</si>
  <si>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</si>
  <si>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</si>
  <si>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</si>
  <si>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</si>
  <si>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</si>
  <si>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</si>
  <si>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</si>
  <si>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</si>
  <si>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</si>
  <si>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</si>
  <si>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</si>
  <si>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</si>
  <si>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</si>
  <si>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</si>
  <si>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</si>
  <si>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</si>
  <si>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</si>
  <si>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</si>
  <si>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</si>
  <si>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</si>
  <si>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</si>
  <si>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</si>
  <si>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</si>
  <si>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</si>
  <si>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</si>
  <si>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</si>
  <si>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</si>
  <si>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</si>
  <si>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</si>
  <si>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</si>
  <si>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</si>
  <si>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</si>
  <si>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</si>
  <si>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</si>
  <si>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</si>
  <si>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</si>
  <si>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</si>
  <si>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</si>
  <si>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</si>
  <si>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</si>
  <si>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</si>
  <si>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</si>
  <si>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</si>
  <si>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</si>
  <si>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</si>
  <si>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</si>
  <si>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</si>
  <si>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</si>
  <si>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</si>
  <si>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</si>
  <si>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</si>
  <si>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</si>
  <si>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</si>
  <si>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</si>
  <si>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</si>
  <si>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</si>
  <si>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</si>
  <si>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</si>
  <si>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</si>
  <si>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</si>
  <si>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</si>
  <si>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</si>
  <si>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</si>
  <si>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</si>
  <si>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</si>
  <si>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</si>
  <si>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</si>
  <si>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</si>
  <si>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</si>
  <si>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</si>
  <si>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</si>
  <si>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</si>
  <si>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</si>
  <si>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</si>
  <si>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</si>
  <si>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</si>
  <si>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</si>
  <si>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</si>
  <si>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</si>
  <si>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</si>
  <si>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</si>
  <si>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</si>
  <si>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</si>
  <si>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</si>
  <si>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</si>
  <si>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</si>
  <si>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</si>
  <si>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</si>
  <si>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</si>
  <si>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</si>
  <si>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</si>
  <si>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</si>
  <si>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</si>
  <si>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</si>
  <si>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</si>
  <si>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</si>
  <si>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</si>
  <si>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</si>
  <si>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</si>
  <si>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</si>
  <si>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</si>
  <si>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</si>
  <si>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</si>
  <si>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</si>
  <si>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</si>
  <si>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</si>
  <si>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</si>
  <si>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</si>
  <si>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</si>
  <si>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</si>
  <si>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</si>
  <si>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</si>
  <si>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</si>
  <si>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</si>
  <si>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</si>
  <si>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</si>
  <si>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</si>
  <si>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</si>
  <si>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</si>
  <si>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</si>
  <si>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</si>
  <si>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</si>
  <si>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</si>
  <si>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</si>
  <si>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</si>
  <si>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</si>
  <si>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</si>
  <si>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</si>
  <si>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</si>
  <si>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</si>
  <si>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</si>
  <si>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</si>
  <si>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</si>
  <si>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</si>
  <si>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</si>
  <si>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</si>
  <si>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</si>
  <si>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</si>
  <si>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</si>
  <si>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</si>
  <si>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</si>
  <si>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</si>
  <si>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</si>
  <si>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</si>
  <si>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</si>
  <si>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</si>
  <si>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</si>
  <si>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</si>
  <si>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</si>
  <si>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</si>
  <si>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</si>
  <si>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</si>
  <si>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</si>
  <si>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</si>
  <si>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</si>
  <si>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</si>
  <si>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</si>
  <si>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</si>
  <si>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</si>
  <si>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</si>
  <si>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</si>
  <si>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</si>
  <si>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</si>
  <si>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</si>
  <si>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</si>
  <si>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</si>
  <si>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</si>
  <si>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</si>
  <si>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</si>
  <si>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</si>
  <si>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</si>
  <si>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</si>
  <si>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</si>
  <si>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</si>
  <si>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</si>
  <si>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</si>
  <si>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</si>
  <si>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</si>
  <si>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</si>
  <si>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</si>
  <si>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</si>
  <si>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</si>
  <si>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</si>
  <si>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</si>
  <si>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</si>
  <si>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</si>
  <si>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</si>
  <si>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</si>
  <si>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</si>
  <si>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</si>
  <si>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</si>
  <si>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</si>
  <si>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</si>
  <si>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</si>
  <si>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</si>
  <si>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</si>
  <si>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</si>
  <si>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</si>
  <si>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</si>
  <si>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</si>
  <si>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</si>
  <si>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</si>
  <si>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</si>
  <si>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</si>
  <si>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</si>
  <si>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</si>
  <si>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</si>
  <si>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</si>
  <si>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</si>
  <si>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</si>
  <si>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</si>
  <si>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</si>
  <si>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</si>
  <si>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</si>
  <si>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</si>
  <si>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</si>
  <si>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</si>
  <si>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</si>
  <si>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</si>
  <si>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</si>
  <si>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</si>
  <si>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</si>
  <si>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</si>
  <si>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</si>
  <si>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</si>
  <si>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</si>
  <si>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</si>
  <si>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</si>
  <si>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</si>
  <si>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</si>
  <si>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</si>
  <si>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</si>
  <si>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</si>
  <si>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</si>
  <si>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</si>
  <si>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</si>
  <si>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</si>
  <si>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</si>
  <si>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</si>
  <si>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</si>
  <si>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</si>
  <si>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</si>
  <si>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</si>
  <si>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</si>
  <si>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</si>
  <si>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</si>
  <si>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</si>
  <si>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</si>
  <si>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</si>
  <si>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</si>
  <si>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</si>
  <si>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</si>
  <si>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</si>
  <si>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</si>
  <si>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</si>
  <si>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</si>
  <si>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</si>
  <si>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</si>
  <si>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</si>
  <si>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</si>
  <si>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</si>
  <si>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</si>
  <si>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</si>
  <si>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</si>
  <si>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</si>
  <si>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</si>
  <si>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</si>
  <si>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</si>
  <si>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</si>
  <si>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</si>
  <si>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</si>
  <si>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</si>
  <si>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</si>
  <si>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</si>
  <si>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</si>
  <si>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</si>
  <si>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</si>
  <si>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</si>
  <si>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</si>
  <si>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</si>
  <si>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</si>
  <si>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</si>
  <si>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</si>
  <si>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</si>
  <si>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</si>
  <si>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</si>
  <si>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</si>
  <si>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</si>
  <si>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</si>
  <si>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</si>
  <si>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</si>
  <si>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</si>
  <si>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</si>
  <si>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</si>
  <si>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</si>
  <si>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</si>
  <si>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</si>
  <si>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</si>
  <si>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</si>
  <si>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</si>
  <si>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</si>
  <si>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</si>
  <si>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</si>
  <si>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</si>
  <si>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</si>
  <si>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</si>
  <si>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</si>
  <si>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</si>
  <si>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</si>
  <si>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</si>
  <si>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</si>
  <si>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</si>
  <si>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</si>
  <si>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</si>
  <si>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</si>
  <si>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</si>
  <si>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</si>
  <si>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</si>
  <si>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</si>
  <si>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</si>
  <si>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</si>
  <si>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</si>
  <si>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</si>
  <si>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</si>
  <si>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</si>
  <si>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</si>
  <si>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</si>
  <si>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</si>
  <si>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</si>
  <si>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</si>
  <si>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</si>
  <si>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</si>
  <si>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</si>
  <si>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</si>
  <si>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</si>
  <si>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</si>
  <si>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</si>
  <si>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</si>
  <si>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</si>
  <si>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</si>
  <si>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</si>
  <si>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</si>
  <si>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</si>
  <si>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</si>
  <si>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</si>
  <si>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</si>
  <si>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</si>
  <si>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</si>
  <si>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</si>
  <si>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</si>
  <si>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</si>
  <si>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</si>
  <si>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</si>
  <si>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</si>
  <si>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</si>
  <si>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</si>
  <si>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</si>
  <si>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</si>
  <si>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</si>
  <si>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</si>
  <si>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</si>
  <si>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</si>
  <si>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</si>
  <si>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</si>
  <si>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</si>
  <si>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</si>
  <si>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</si>
  <si>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</si>
  <si>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</si>
  <si>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</si>
  <si>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</si>
  <si>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</si>
  <si>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</si>
  <si>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</si>
  <si>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</si>
  <si>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</si>
  <si>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</si>
  <si>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</si>
  <si>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</si>
  <si>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</si>
  <si>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</si>
  <si>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</si>
  <si>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</si>
  <si>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</si>
  <si>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</si>
  <si>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</si>
  <si>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</si>
  <si>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</si>
  <si>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</si>
  <si>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</si>
  <si>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</si>
  <si>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</si>
  <si>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</si>
  <si>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</si>
  <si>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</si>
  <si>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</si>
  <si>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</si>
  <si>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</si>
  <si>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</si>
  <si>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</si>
  <si>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</si>
  <si>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</si>
  <si>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</si>
  <si>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</si>
  <si>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</si>
  <si>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</si>
  <si>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</si>
  <si>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</si>
  <si>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</si>
  <si>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</si>
  <si>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</si>
  <si>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</si>
  <si>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</si>
  <si>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</si>
  <si>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</si>
  <si>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</si>
  <si>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</si>
  <si>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</si>
  <si>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</si>
  <si>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</si>
  <si>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</si>
  <si>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</si>
  <si>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</si>
  <si>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</si>
  <si>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</si>
  <si>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</si>
  <si>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</si>
  <si>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</si>
  <si>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</si>
  <si>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</si>
  <si>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</si>
  <si>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</si>
  <si>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</si>
  <si>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</si>
  <si>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</si>
  <si>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</si>
  <si>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</si>
  <si>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</si>
  <si>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</si>
  <si>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</si>
  <si>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</si>
  <si>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</si>
  <si>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</si>
  <si>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</si>
  <si>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</si>
  <si>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</si>
  <si>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</si>
  <si>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</si>
  <si>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</si>
  <si>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</si>
  <si>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</si>
  <si>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</si>
  <si>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</si>
  <si>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</si>
  <si>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</si>
  <si>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</si>
  <si>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</si>
  <si>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</si>
  <si>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</si>
  <si>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</si>
  <si>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</si>
  <si>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</si>
  <si>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</si>
  <si>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</si>
  <si>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</si>
  <si>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</si>
  <si>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</si>
  <si>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</si>
  <si>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</si>
  <si>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</si>
  <si>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</si>
  <si>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</si>
  <si>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</si>
  <si>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</si>
  <si>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</si>
  <si>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</si>
  <si>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</si>
  <si>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</si>
  <si>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</si>
  <si>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</si>
  <si>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</si>
  <si>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</si>
  <si>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</si>
  <si>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</si>
  <si>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</si>
  <si>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</si>
  <si>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</si>
  <si>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</si>
  <si>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</si>
  <si>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</si>
  <si>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</si>
  <si>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</si>
  <si>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</si>
  <si>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</si>
  <si>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</si>
  <si>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</si>
  <si>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</si>
  <si>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</si>
  <si>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</si>
  <si>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</si>
  <si>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</si>
  <si>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</si>
  <si>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</si>
  <si>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</si>
  <si>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</si>
  <si>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</si>
  <si>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</si>
  <si>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</si>
  <si>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</si>
  <si>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</si>
  <si>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</si>
  <si>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</si>
  <si>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</si>
  <si>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</si>
  <si>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</si>
  <si>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</si>
  <si>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</si>
  <si>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</si>
  <si>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</si>
  <si>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</si>
  <si>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</si>
  <si>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</si>
  <si>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</si>
  <si>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</si>
  <si>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</si>
  <si>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</si>
  <si>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</si>
  <si>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</si>
  <si>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</si>
  <si>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</si>
  <si>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</si>
  <si>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</si>
  <si>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</si>
  <si>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</si>
  <si>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</si>
  <si>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</si>
  <si>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</si>
  <si>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</si>
  <si>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</si>
  <si>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</si>
  <si>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</si>
  <si>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</si>
  <si>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</si>
  <si>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</si>
  <si>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</si>
  <si>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</si>
  <si>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</si>
  <si>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</si>
  <si>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</si>
  <si>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</si>
  <si>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</si>
  <si>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</si>
  <si>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</si>
  <si>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</si>
  <si>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</si>
  <si>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</si>
  <si>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</si>
  <si>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</si>
  <si>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</si>
  <si>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</si>
  <si>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</si>
  <si>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</si>
  <si>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</si>
  <si>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</si>
  <si>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</si>
  <si>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</si>
  <si>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</si>
  <si>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</si>
  <si>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</si>
  <si>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</si>
  <si>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</si>
  <si>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</si>
  <si>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</si>
  <si>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</si>
  <si>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</si>
  <si>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</si>
  <si>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</si>
  <si>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</si>
  <si>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</si>
  <si>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</si>
  <si>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</si>
  <si>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</si>
  <si>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</si>
  <si>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</si>
  <si>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</si>
  <si>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</si>
  <si>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</si>
  <si>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</si>
  <si>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</si>
  <si>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</si>
  <si>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</si>
  <si>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</si>
  <si>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</si>
  <si>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</si>
  <si>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</si>
  <si>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</si>
  <si>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</si>
  <si>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</si>
  <si>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</si>
  <si>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</si>
  <si>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</si>
  <si>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</si>
  <si>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</si>
  <si>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</si>
  <si>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</si>
  <si>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</si>
  <si>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</si>
  <si>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</si>
  <si>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</si>
  <si>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</si>
  <si>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</si>
  <si>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</si>
  <si>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</si>
  <si>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</si>
  <si>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</si>
  <si>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</si>
  <si>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</si>
  <si>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</si>
  <si>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</si>
  <si>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</si>
  <si>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</si>
  <si>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</si>
  <si>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</si>
  <si>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</si>
  <si>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</si>
  <si>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</si>
  <si>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</si>
  <si>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</si>
  <si>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</si>
  <si>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</si>
  <si>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</si>
  <si>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</si>
  <si>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</si>
  <si>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</si>
  <si>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</si>
  <si>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</si>
  <si>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</si>
  <si>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</si>
  <si>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</si>
  <si>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</si>
  <si>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</si>
  <si>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</si>
  <si>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</si>
  <si>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</si>
  <si>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</si>
  <si>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</si>
  <si>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</si>
  <si>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</si>
  <si>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</si>
  <si>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</si>
  <si>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</si>
  <si>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</si>
  <si>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</si>
  <si>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</si>
  <si>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</si>
  <si>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</si>
  <si>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</si>
  <si>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</si>
  <si>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</si>
  <si>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</si>
  <si>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</si>
  <si>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</si>
  <si>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</si>
  <si>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</si>
  <si>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</si>
  <si>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</si>
  <si>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</si>
  <si>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</si>
  <si>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</si>
  <si>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</si>
  <si>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</si>
  <si>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</si>
  <si>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</si>
  <si>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</si>
  <si>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</si>
  <si>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</si>
  <si>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</si>
  <si>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</si>
  <si>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</si>
  <si>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</si>
  <si>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</si>
  <si>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</si>
  <si>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</si>
  <si>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</si>
  <si>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</si>
  <si>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</si>
  <si>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</si>
  <si>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</si>
  <si>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</si>
  <si>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</si>
  <si>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</si>
  <si>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</si>
  <si>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</si>
  <si>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</si>
  <si>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</si>
  <si>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</si>
  <si>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</si>
  <si>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</si>
  <si>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</si>
  <si>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</si>
  <si>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</si>
  <si>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</si>
  <si>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</si>
  <si>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</si>
  <si>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</si>
  <si>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</si>
  <si>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</si>
  <si>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</si>
  <si>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</si>
  <si>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</si>
  <si>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</si>
  <si>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</si>
  <si>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</si>
  <si>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</si>
  <si>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</si>
  <si>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</si>
  <si>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</si>
  <si>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</si>
  <si>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</si>
  <si>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</si>
  <si>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</si>
  <si>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</si>
  <si>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</si>
  <si>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</si>
  <si>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</si>
  <si>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</si>
  <si>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</si>
  <si>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</si>
  <si>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</si>
  <si>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</si>
  <si>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</si>
  <si>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</si>
  <si>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</si>
  <si>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</si>
  <si>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</si>
  <si>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</si>
  <si>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</si>
  <si>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</si>
  <si>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</si>
  <si>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</si>
  <si>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</si>
  <si>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</si>
  <si>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</si>
  <si>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</si>
  <si>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</si>
  <si>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</si>
  <si>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</si>
  <si>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</si>
  <si>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</si>
  <si>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</si>
  <si>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</si>
  <si>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</si>
  <si>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</si>
  <si>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</si>
  <si>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</si>
  <si>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</si>
  <si>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</si>
  <si>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</si>
  <si>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</si>
  <si>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</si>
  <si>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</si>
  <si>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</si>
  <si>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</si>
  <si>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</si>
  <si>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</si>
  <si>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</si>
  <si>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</si>
  <si>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</si>
  <si>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</si>
  <si>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</si>
  <si>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</si>
  <si>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</si>
  <si>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</si>
  <si>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</si>
  <si>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</si>
  <si>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</si>
  <si>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</si>
  <si>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</si>
  <si>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</si>
  <si>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</si>
  <si>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</si>
  <si>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</si>
  <si>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</si>
  <si>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</si>
  <si>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</si>
  <si>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</si>
  <si>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</si>
  <si>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</si>
  <si>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</si>
  <si>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</si>
  <si>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</si>
  <si>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</si>
  <si>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</si>
  <si>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</si>
  <si>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</si>
  <si>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</si>
  <si>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</si>
  <si>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</si>
  <si>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</si>
  <si>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</si>
  <si>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</si>
  <si>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</si>
  <si>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</si>
  <si>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</si>
  <si>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</si>
  <si>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</si>
  <si>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</si>
  <si>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</si>
  <si>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</si>
  <si>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</si>
  <si>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</si>
  <si>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</si>
  <si>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</si>
  <si>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</si>
  <si>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</si>
  <si>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</si>
  <si>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</si>
  <si>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</si>
  <si>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</si>
  <si>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</si>
  <si>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</si>
  <si>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</si>
  <si>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</si>
  <si>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</si>
  <si>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</si>
  <si>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</si>
  <si>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</si>
  <si>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</si>
  <si>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</si>
  <si>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</si>
  <si>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</si>
  <si>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</si>
  <si>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</si>
  <si>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</si>
  <si>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</si>
  <si>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</si>
  <si>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</si>
  <si>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</si>
  <si>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</si>
  <si>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</si>
  <si>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</si>
  <si>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</si>
  <si>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</si>
  <si>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</si>
  <si>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</si>
  <si>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</si>
  <si>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</si>
  <si>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</si>
  <si>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</si>
  <si>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</si>
  <si>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</si>
  <si>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</si>
  <si>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</si>
  <si>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</si>
  <si>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</si>
  <si>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</si>
  <si>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</si>
  <si>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</si>
  <si>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</si>
  <si>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</si>
  <si>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</si>
  <si>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</si>
  <si>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</si>
  <si>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</si>
  <si>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</si>
  <si>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</si>
  <si>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</si>
  <si>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</si>
  <si>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</si>
  <si>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</si>
  <si>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</si>
  <si>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</si>
  <si>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</si>
  <si>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</si>
  <si>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</si>
  <si>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</si>
  <si>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</si>
  <si>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</si>
  <si>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</si>
  <si>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</si>
  <si>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</si>
  <si>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</si>
  <si>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</si>
  <si>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</si>
  <si>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</si>
  <si>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</si>
  <si>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</si>
  <si>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</si>
  <si>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</si>
  <si>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</si>
  <si>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</si>
  <si>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</si>
  <si>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</si>
  <si>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</si>
  <si>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</si>
  <si>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</si>
  <si>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</si>
  <si>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</si>
  <si>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</si>
  <si>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</si>
  <si>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</si>
  <si>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</si>
  <si>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</si>
  <si>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</si>
  <si>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</si>
  <si>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</si>
  <si>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</si>
  <si>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</si>
  <si>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</si>
  <si>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</si>
  <si>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</si>
  <si>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</si>
  <si>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</si>
  <si>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</si>
  <si>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</si>
  <si>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</si>
  <si>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</si>
  <si>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</si>
  <si>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</si>
  <si>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</si>
  <si>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</si>
  <si>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</si>
  <si>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</si>
  <si>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</si>
  <si>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</si>
  <si>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</si>
  <si>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</si>
  <si>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</si>
  <si>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</si>
  <si>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</si>
  <si>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</si>
  <si>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</si>
  <si>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</si>
  <si>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</si>
  <si>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</si>
  <si>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</si>
  <si>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</si>
  <si>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</si>
  <si>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</si>
  <si>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</si>
  <si>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</si>
  <si>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</si>
  <si>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</si>
  <si>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</si>
  <si>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</si>
  <si>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</si>
  <si>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</si>
  <si>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</si>
  <si>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</si>
  <si>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</si>
  <si>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</si>
  <si>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</si>
  <si>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</si>
  <si>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</si>
  <si>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</si>
  <si>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</si>
  <si>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</si>
  <si>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</si>
  <si>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</si>
  <si>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</si>
  <si>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</si>
  <si>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</si>
  <si>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</si>
  <si>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</si>
  <si>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</si>
  <si>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</si>
  <si>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</si>
  <si>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</si>
  <si>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</si>
  <si>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</si>
  <si>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</si>
  <si>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</si>
  <si>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</si>
  <si>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</si>
  <si>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</si>
  <si>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</si>
  <si>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</si>
  <si>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</si>
  <si>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</si>
  <si>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</si>
  <si>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</si>
  <si>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</si>
  <si>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</si>
  <si>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</si>
  <si>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</si>
  <si>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</si>
  <si>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</si>
  <si>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</si>
  <si>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</si>
  <si>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</si>
  <si>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</si>
  <si>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</si>
  <si>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</si>
  <si>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</si>
  <si>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</si>
  <si>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</si>
  <si>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</si>
  <si>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</si>
  <si>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</si>
  <si>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</si>
  <si>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</si>
  <si>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</si>
  <si>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</si>
  <si>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</si>
  <si>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</si>
  <si>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</si>
  <si>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</si>
  <si>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</si>
  <si>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</si>
  <si>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</si>
  <si>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</si>
  <si>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</si>
  <si>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</si>
  <si>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</si>
  <si>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</si>
  <si>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</si>
  <si>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</si>
  <si>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</si>
  <si>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</si>
  <si>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</si>
  <si>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</si>
  <si>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</si>
  <si>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</si>
  <si>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</si>
  <si>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</si>
  <si>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</si>
  <si>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</si>
  <si>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</si>
  <si>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</si>
  <si>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</si>
  <si>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</si>
  <si>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</si>
  <si>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</si>
  <si>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</si>
  <si>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</si>
  <si>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</si>
  <si>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</si>
  <si>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</si>
  <si>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</si>
  <si>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</si>
  <si>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</si>
  <si>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</si>
  <si>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</si>
  <si>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</si>
  <si>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</si>
  <si>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</si>
  <si>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</si>
  <si>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</si>
  <si>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</si>
  <si>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</si>
  <si>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</si>
  <si>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</si>
  <si>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</si>
  <si>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</si>
  <si>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</si>
  <si>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</si>
  <si>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</si>
  <si>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</si>
  <si>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</si>
  <si>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</si>
  <si>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</si>
  <si>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</si>
  <si>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</si>
  <si>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</si>
  <si>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</si>
  <si>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</si>
  <si>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</si>
  <si>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</si>
  <si>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</si>
  <si>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</si>
  <si>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</si>
  <si>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</si>
  <si>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</si>
  <si>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</si>
  <si>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</si>
  <si>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</si>
  <si>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</si>
  <si>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</si>
  <si>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</si>
  <si>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</si>
  <si>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</si>
  <si>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</si>
  <si>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</si>
  <si>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</si>
  <si>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</si>
  <si>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</si>
  <si>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</si>
  <si>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</si>
  <si>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</si>
  <si>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</si>
  <si>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</si>
  <si>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</si>
  <si>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</si>
  <si>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</si>
  <si>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</si>
  <si>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</si>
  <si>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</si>
  <si>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</si>
  <si>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</si>
  <si>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</si>
  <si>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</si>
  <si>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</si>
  <si>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</si>
  <si>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</si>
  <si>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</si>
  <si>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</si>
  <si>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</si>
  <si>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</si>
  <si>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</si>
  <si>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</si>
  <si>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</si>
  <si>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</si>
  <si>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</si>
  <si>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</si>
  <si>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</si>
  <si>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</si>
  <si>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</si>
  <si>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</si>
  <si>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</si>
  <si>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</si>
  <si>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</si>
  <si>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</si>
  <si>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</si>
  <si>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</si>
  <si>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</si>
  <si>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</si>
  <si>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</si>
  <si>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</si>
  <si>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</si>
  <si>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</si>
  <si>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</si>
  <si>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</si>
  <si>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</si>
  <si>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</si>
  <si>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</si>
  <si>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</si>
  <si>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</si>
  <si>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</si>
  <si>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</si>
  <si>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</si>
  <si>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</si>
  <si>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</si>
  <si>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</si>
  <si>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</si>
  <si>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</si>
  <si>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</si>
  <si>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</si>
  <si>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</si>
  <si>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</si>
  <si>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</si>
  <si>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</si>
  <si>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</si>
  <si>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</si>
  <si>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</si>
  <si>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</si>
  <si>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</si>
  <si>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</si>
  <si>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</si>
  <si>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</si>
  <si>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</si>
  <si>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</si>
  <si>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</si>
  <si>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</si>
  <si>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</si>
  <si>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</si>
  <si>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</si>
  <si>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</si>
  <si>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</si>
  <si>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</si>
  <si>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</si>
  <si>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</si>
  <si>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</si>
  <si>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</si>
  <si>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</si>
  <si>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</si>
  <si>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</si>
  <si>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</si>
  <si>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</si>
  <si>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</si>
  <si>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</si>
  <si>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</si>
  <si>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</si>
  <si>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</si>
  <si>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</si>
  <si>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</si>
  <si>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</si>
  <si>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</si>
  <si>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</si>
  <si>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</si>
  <si>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</si>
  <si>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</si>
  <si>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</si>
  <si>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</si>
  <si>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</si>
  <si>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</si>
  <si>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</si>
  <si>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</si>
  <si>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</si>
  <si>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</si>
  <si>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</si>
  <si>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</si>
  <si>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</si>
  <si>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</si>
  <si>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</si>
  <si>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</si>
  <si>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</si>
  <si>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</si>
  <si>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</si>
  <si>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</si>
  <si>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</si>
  <si>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</si>
  <si>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</si>
  <si>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</si>
  <si>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</si>
  <si>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</si>
  <si>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</si>
  <si>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</si>
  <si>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</si>
  <si>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</si>
  <si>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</si>
  <si>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</si>
  <si>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</si>
  <si>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</si>
  <si>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</si>
  <si>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</si>
  <si>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</si>
  <si>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</si>
  <si>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</si>
  <si>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</si>
  <si>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</si>
  <si>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</si>
  <si>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</si>
  <si>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</si>
  <si>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</si>
  <si>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</si>
  <si>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</si>
  <si>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</si>
  <si>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</si>
  <si>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</si>
  <si>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</si>
  <si>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</si>
  <si>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</si>
  <si>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</si>
  <si>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</si>
  <si>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</si>
  <si>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</si>
  <si>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</si>
  <si>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</si>
  <si>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</si>
  <si>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</si>
  <si>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</si>
  <si>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</si>
  <si>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</si>
  <si>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</si>
  <si>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</si>
  <si>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</si>
  <si>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</si>
  <si>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</si>
  <si>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</si>
  <si>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</si>
  <si>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</si>
  <si>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</si>
  <si>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</si>
  <si>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</si>
  <si>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</si>
  <si>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</si>
  <si>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</si>
  <si>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</si>
  <si>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</si>
  <si>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</si>
  <si>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</si>
  <si>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</si>
  <si>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</si>
  <si>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</si>
  <si>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</si>
  <si>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</si>
  <si>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</si>
  <si>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</si>
  <si>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</si>
  <si>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</si>
  <si>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</si>
  <si>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</si>
  <si>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</si>
  <si>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</si>
  <si>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</si>
  <si>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</si>
  <si>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</si>
  <si>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</si>
  <si>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</si>
  <si>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</si>
  <si>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</si>
  <si>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</si>
  <si>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</si>
  <si>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</si>
  <si>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</si>
  <si>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</si>
  <si>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</si>
  <si>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</si>
  <si>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</si>
  <si>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</si>
  <si>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</si>
  <si>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</si>
  <si>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</si>
  <si>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</si>
  <si>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</si>
  <si>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</si>
  <si>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</si>
  <si>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</si>
  <si>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</si>
  <si>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</si>
  <si>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</si>
  <si>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</si>
  <si>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</si>
  <si>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</si>
  <si>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</si>
  <si>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</si>
  <si>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</si>
  <si>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</si>
  <si>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</si>
  <si>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</si>
  <si>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</si>
  <si>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</si>
  <si>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</si>
  <si>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</si>
  <si>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</si>
  <si>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</si>
  <si>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</si>
  <si>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</si>
  <si>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</si>
  <si>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</si>
  <si>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</si>
  <si>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</si>
  <si>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</si>
  <si>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</si>
  <si>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</si>
  <si>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</si>
  <si>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</si>
  <si>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</si>
  <si>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</si>
  <si>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</si>
  <si>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</si>
  <si>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</si>
  <si>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</si>
  <si>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</si>
  <si>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</si>
  <si>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</si>
  <si>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</si>
  <si>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</si>
  <si>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</si>
  <si>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</si>
  <si>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</si>
  <si>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</si>
  <si>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</si>
  <si>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</si>
  <si>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</si>
  <si>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</si>
  <si>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</si>
  <si>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</si>
  <si>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</si>
  <si>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</si>
  <si>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</si>
  <si>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</si>
  <si>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</si>
  <si>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</si>
  <si>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</si>
  <si>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</si>
  <si>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</si>
  <si>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</si>
  <si>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</si>
  <si>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</si>
  <si>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</si>
  <si>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</si>
  <si>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</si>
  <si>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</si>
  <si>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</si>
  <si>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</si>
  <si>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</si>
  <si>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</si>
  <si>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</si>
  <si>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</si>
  <si>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</si>
  <si>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</si>
  <si>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</si>
  <si>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</si>
  <si>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</si>
  <si>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</si>
  <si>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</si>
  <si>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</si>
  <si>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</si>
  <si>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</si>
  <si>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</si>
  <si>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</si>
  <si>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</si>
  <si>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</si>
  <si>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</si>
  <si>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</si>
  <si>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</si>
  <si>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</si>
  <si>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</si>
  <si>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</si>
  <si>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</si>
  <si>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</si>
  <si>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</si>
  <si>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</si>
  <si>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</si>
  <si>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</si>
  <si>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</si>
  <si>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</si>
  <si>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</si>
  <si>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</si>
  <si>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</si>
  <si>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</si>
  <si>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</si>
  <si>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</si>
  <si>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</si>
  <si>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</si>
  <si>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</si>
  <si>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</si>
  <si>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</si>
  <si>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</si>
  <si>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</si>
  <si>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</si>
  <si>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</si>
  <si>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</si>
  <si>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</si>
  <si>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</si>
  <si>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</si>
  <si>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</si>
  <si>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</si>
  <si>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</si>
  <si>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</si>
  <si>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</si>
  <si>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</si>
  <si>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</si>
  <si>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</si>
  <si>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</si>
  <si>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</si>
  <si>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</si>
  <si>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</si>
  <si>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</si>
  <si>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</si>
  <si>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</si>
  <si>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</si>
  <si>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</si>
  <si>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</si>
  <si>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</si>
  <si>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</si>
  <si>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</si>
  <si>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</si>
  <si>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</si>
  <si>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</si>
  <si>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</si>
  <si>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</si>
  <si>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</si>
  <si>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</si>
  <si>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</si>
  <si>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</si>
  <si>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</si>
  <si>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</si>
  <si>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</si>
  <si>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</si>
  <si>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</si>
  <si>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</si>
  <si>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</si>
  <si>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</si>
  <si>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</si>
  <si>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</si>
  <si>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</si>
  <si>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</si>
  <si>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</si>
  <si>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</si>
  <si>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</si>
  <si>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</si>
  <si>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</si>
  <si>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</si>
  <si>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</si>
  <si>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</si>
  <si>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</si>
  <si>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</si>
  <si>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</si>
  <si>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</si>
  <si>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</si>
  <si>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</si>
  <si>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</si>
  <si>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</si>
  <si>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</si>
  <si>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</si>
  <si>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</si>
  <si>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</si>
  <si>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</si>
  <si>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</si>
  <si>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</si>
  <si>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</si>
  <si>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</si>
  <si>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</si>
  <si>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</si>
  <si>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</si>
  <si>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</si>
  <si>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</si>
  <si>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</si>
  <si>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</si>
  <si>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</si>
  <si>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</si>
  <si>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</si>
  <si>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</si>
  <si>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</si>
  <si>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</si>
  <si>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</si>
  <si>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</si>
  <si>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</si>
  <si>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</si>
  <si>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</si>
  <si>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</si>
  <si>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</si>
  <si>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</si>
  <si>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</si>
  <si>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</si>
  <si>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</si>
  <si>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</si>
  <si>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</si>
  <si>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</si>
  <si>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</si>
  <si>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</si>
  <si>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</si>
  <si>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</si>
  <si>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</si>
  <si>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</si>
  <si>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</si>
  <si>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</si>
  <si>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</si>
  <si>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</si>
  <si>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</si>
  <si>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</si>
  <si>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</si>
  <si>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</si>
  <si>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</si>
  <si>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</si>
  <si>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</si>
  <si>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</si>
  <si>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</si>
  <si>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</si>
  <si>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</si>
  <si>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</si>
  <si>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</si>
  <si>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</si>
  <si>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</si>
  <si>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</si>
  <si>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</si>
  <si>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</si>
  <si>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</si>
  <si>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</si>
  <si>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</si>
  <si>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</si>
  <si>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</si>
  <si>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</si>
  <si>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</si>
  <si>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</si>
  <si>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</si>
  <si>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</si>
  <si>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</si>
  <si>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</si>
  <si>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</si>
  <si>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</si>
  <si>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</si>
  <si>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</si>
  <si>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</si>
  <si>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</si>
  <si>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</si>
  <si>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</si>
  <si>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</si>
  <si>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</si>
  <si>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</si>
  <si>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</si>
  <si>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</si>
  <si>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</si>
  <si>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</si>
  <si>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</si>
  <si>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</si>
  <si>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</si>
  <si>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</si>
  <si>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</si>
  <si>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</si>
  <si>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</si>
  <si>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</si>
  <si>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</si>
  <si>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</si>
  <si>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</si>
  <si>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</si>
  <si>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</si>
  <si>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</si>
  <si>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</si>
  <si>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</si>
  <si>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</si>
  <si>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</si>
  <si>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</si>
  <si>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</si>
  <si>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</si>
  <si>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</si>
  <si>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</si>
  <si>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</si>
  <si>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</si>
  <si>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</si>
  <si>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</si>
  <si>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</si>
  <si>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</si>
  <si>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</si>
  <si>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</si>
  <si>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</si>
  <si>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</si>
  <si>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</si>
  <si>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</si>
  <si>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</si>
  <si>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</si>
  <si>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</si>
  <si>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</si>
  <si>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</si>
  <si>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</si>
  <si>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</si>
  <si>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</si>
  <si>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</si>
  <si>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</si>
  <si>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</si>
  <si>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</si>
  <si>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</si>
  <si>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</si>
  <si>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</si>
  <si>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</si>
  <si>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</si>
  <si>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</si>
  <si>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</si>
  <si>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</si>
  <si>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</si>
  <si>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</si>
  <si>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</si>
  <si>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</si>
  <si>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</si>
  <si>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</si>
  <si>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</si>
  <si>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</si>
  <si>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</si>
  <si>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</si>
  <si>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</si>
  <si>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</si>
  <si>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</si>
  <si>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</si>
  <si>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</si>
  <si>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</si>
  <si>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</si>
  <si>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</si>
  <si>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</si>
  <si>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</si>
  <si>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</si>
  <si>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</si>
  <si>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</si>
  <si>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</si>
  <si>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</si>
  <si>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</si>
  <si>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</si>
  <si>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</si>
  <si>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</si>
  <si>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</si>
  <si>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</si>
  <si>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</si>
  <si>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</si>
  <si>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</si>
  <si>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</si>
  <si>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</si>
  <si>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</si>
  <si>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</si>
  <si>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</si>
  <si>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</si>
  <si>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</si>
  <si>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</si>
  <si>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</si>
  <si>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</si>
  <si>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</si>
  <si>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</si>
  <si>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</si>
  <si>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</si>
  <si>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</si>
  <si>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</si>
  <si>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</si>
  <si>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</si>
  <si>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</si>
  <si>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</si>
  <si>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</si>
  <si>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</si>
  <si>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</si>
  <si>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</si>
  <si>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</si>
  <si>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</si>
  <si>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</si>
  <si>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</si>
  <si>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</si>
  <si>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</si>
  <si>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</si>
  <si>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</si>
  <si>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</si>
  <si>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</si>
  <si>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</si>
  <si>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</si>
  <si>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</si>
  <si>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</si>
  <si>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</si>
  <si>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</si>
  <si>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</si>
  <si>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</si>
  <si>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</si>
  <si>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</si>
  <si>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</si>
  <si>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</si>
  <si>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</si>
  <si>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</si>
  <si>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</si>
  <si>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</si>
  <si>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</si>
  <si>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</si>
  <si>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</si>
  <si>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</si>
  <si>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</si>
  <si>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</si>
  <si>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</si>
  <si>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</si>
  <si>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</si>
  <si>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</si>
  <si>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</si>
  <si>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</si>
  <si>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</si>
  <si>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</si>
  <si>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</si>
  <si>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</si>
  <si>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</si>
  <si>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</si>
  <si>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</si>
  <si>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</si>
  <si>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</si>
  <si>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</si>
  <si>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</si>
  <si>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</si>
  <si>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</si>
  <si>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</si>
  <si>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</si>
  <si>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</si>
  <si>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</si>
  <si>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</si>
  <si>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</si>
  <si>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</si>
  <si>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</si>
  <si>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</si>
  <si>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</si>
  <si>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</si>
  <si>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</si>
  <si>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</si>
  <si>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</si>
  <si>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</si>
  <si>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</si>
  <si>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</si>
  <si>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</si>
  <si>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</si>
  <si>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</si>
  <si>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</si>
  <si>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</si>
  <si>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</si>
  <si>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</si>
  <si>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</si>
  <si>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</si>
  <si>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</si>
  <si>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</si>
  <si>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</si>
  <si>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</si>
  <si>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</si>
  <si>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</si>
  <si>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</si>
  <si>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</si>
  <si>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</si>
  <si>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</si>
  <si>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</si>
  <si>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</si>
  <si>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</si>
  <si>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</si>
  <si>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</si>
  <si>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</si>
  <si>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</si>
  <si>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</si>
  <si>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</si>
  <si>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</si>
  <si>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</si>
  <si>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</si>
  <si>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</si>
  <si>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</si>
  <si>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</si>
  <si>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</si>
  <si>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</si>
  <si>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</si>
  <si>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</si>
  <si>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</si>
  <si>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</si>
  <si>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</si>
  <si>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</si>
  <si>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</si>
  <si>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</si>
  <si>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</si>
  <si>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</si>
  <si>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</si>
  <si>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</si>
  <si>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</si>
  <si>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</si>
  <si>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</si>
  <si>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</si>
  <si>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</si>
  <si>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</si>
  <si>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</si>
  <si>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</si>
  <si>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</si>
  <si>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</si>
  <si>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</si>
  <si>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</si>
  <si>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</si>
  <si>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</si>
  <si>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</si>
  <si>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</si>
  <si>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</si>
  <si>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</si>
  <si>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</si>
  <si>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</si>
  <si>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</si>
  <si>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</si>
  <si>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</si>
  <si>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</si>
  <si>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</si>
  <si>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</si>
  <si>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</si>
  <si>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</si>
  <si>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</si>
  <si>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</si>
  <si>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</si>
  <si>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</si>
  <si>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</si>
  <si>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</si>
  <si>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</si>
  <si>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</si>
  <si>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</si>
  <si>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</si>
  <si>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</si>
  <si>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</si>
  <si>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</si>
  <si>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</si>
  <si>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</si>
  <si>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</si>
  <si>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</si>
  <si>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</si>
  <si>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</si>
  <si>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</si>
  <si>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</si>
  <si>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</si>
  <si>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</si>
  <si>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</si>
  <si>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</si>
  <si>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</si>
  <si>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</si>
  <si>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</si>
  <si>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</si>
  <si>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</si>
  <si>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</si>
  <si>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</si>
  <si>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</si>
  <si>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</si>
  <si>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</si>
  <si>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</si>
  <si>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</si>
  <si>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</si>
  <si>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</si>
  <si>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</si>
  <si>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</si>
  <si>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</si>
  <si>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</si>
  <si>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</si>
  <si>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</si>
  <si>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</si>
  <si>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</si>
  <si>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</si>
  <si>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</si>
  <si>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</si>
  <si>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</si>
  <si>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</si>
  <si>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</si>
  <si>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</si>
  <si>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</si>
  <si>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</si>
  <si>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</si>
  <si>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</si>
  <si>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</si>
  <si>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</si>
  <si>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</si>
  <si>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</si>
  <si>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</si>
  <si>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</si>
  <si>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</si>
  <si>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</si>
  <si>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</si>
  <si>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</si>
  <si>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</si>
  <si>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</si>
  <si>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</si>
  <si>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</si>
  <si>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</si>
  <si>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</si>
  <si>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</si>
  <si>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</si>
  <si>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</si>
  <si>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</si>
  <si>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</si>
  <si>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</si>
  <si>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</si>
  <si>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</si>
  <si>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</si>
  <si>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</si>
  <si>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</si>
  <si>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</si>
  <si>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</si>
  <si>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</si>
  <si>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</si>
  <si>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</si>
  <si>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</si>
  <si>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</si>
  <si>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</si>
  <si>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</si>
  <si>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</si>
  <si>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</si>
  <si>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</si>
  <si>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</si>
  <si>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</si>
  <si>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</si>
  <si>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</si>
  <si>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</si>
  <si>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</si>
  <si>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</si>
  <si>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</si>
  <si>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</si>
  <si>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</si>
  <si>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</si>
  <si>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</si>
  <si>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</si>
  <si>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</si>
  <si>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</si>
  <si>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</si>
  <si>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</si>
  <si>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</si>
  <si>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</si>
  <si>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</si>
  <si>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</si>
  <si>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</si>
  <si>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</si>
  <si>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</si>
  <si>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</si>
  <si>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</si>
  <si>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</si>
  <si>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</si>
  <si>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</si>
  <si>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</si>
  <si>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</si>
  <si>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</si>
  <si>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</si>
  <si>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</si>
  <si>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</si>
  <si>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</si>
  <si>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</si>
  <si>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</si>
  <si>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</si>
  <si>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</si>
  <si>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</si>
  <si>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</si>
  <si>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</si>
  <si>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</si>
  <si>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</si>
  <si>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</si>
  <si>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</si>
  <si>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</si>
  <si>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</si>
  <si>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</si>
  <si>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</si>
  <si>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</si>
  <si>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</si>
  <si>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</si>
  <si>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</si>
  <si>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</si>
  <si>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</si>
  <si>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</si>
  <si>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</si>
  <si>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</si>
  <si>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</si>
  <si>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</si>
  <si>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</si>
  <si>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</si>
  <si>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</si>
  <si>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</si>
  <si>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</si>
  <si>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</si>
  <si>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</si>
  <si>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</si>
  <si>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</si>
  <si>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</si>
  <si>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</si>
  <si>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</si>
  <si>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</si>
  <si>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</si>
  <si>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</si>
  <si>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</si>
  <si>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</si>
  <si>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</si>
  <si>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</si>
  <si>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</si>
  <si>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</si>
  <si>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</si>
  <si>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</si>
  <si>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</si>
  <si>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</si>
  <si>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</si>
  <si>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</si>
  <si>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</si>
  <si>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</si>
  <si>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</si>
  <si>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</si>
  <si>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</si>
  <si>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</si>
  <si>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</si>
  <si>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</si>
  <si>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</si>
  <si>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</si>
  <si>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</si>
  <si>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</si>
  <si>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</si>
  <si>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</si>
  <si>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</si>
  <si>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</si>
  <si>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</si>
  <si>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</si>
  <si>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</si>
  <si>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</si>
  <si>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</si>
  <si>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</si>
  <si>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</si>
  <si>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</si>
  <si>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</si>
  <si>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</si>
  <si>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</si>
  <si>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</si>
  <si>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</si>
  <si>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</si>
  <si>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</si>
  <si>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</si>
  <si>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</si>
  <si>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</si>
  <si>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</si>
  <si>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</si>
  <si>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</si>
  <si>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</si>
  <si>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</si>
  <si>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</si>
  <si>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</si>
  <si>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</si>
  <si>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</si>
  <si>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</si>
  <si>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</si>
  <si>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</si>
  <si>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</si>
  <si>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</si>
  <si>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</si>
  <si>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</si>
  <si>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</si>
  <si>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</si>
  <si>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</si>
  <si>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</si>
  <si>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</si>
  <si>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</si>
  <si>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</si>
  <si>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</si>
  <si>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</si>
  <si>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</si>
  <si>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</si>
  <si>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</si>
  <si>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</si>
  <si>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</si>
  <si>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</si>
  <si>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</si>
  <si>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</si>
  <si>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</si>
  <si>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</si>
  <si>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</si>
  <si>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</si>
  <si>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</si>
  <si>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</si>
  <si>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</si>
  <si>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</si>
  <si>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</si>
  <si>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</si>
  <si>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</si>
  <si>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</si>
  <si>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</si>
  <si>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</si>
  <si>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</si>
  <si>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</si>
  <si>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</si>
  <si>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</si>
  <si>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</si>
  <si>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</si>
  <si>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</si>
  <si>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</si>
  <si>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</si>
  <si>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</si>
  <si>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</si>
  <si>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</si>
  <si>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</si>
  <si>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</si>
  <si>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</si>
  <si>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</si>
  <si>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</si>
  <si>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</si>
  <si>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</si>
  <si>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</si>
  <si>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</si>
  <si>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</si>
  <si>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</si>
  <si>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</si>
  <si>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</si>
  <si>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</si>
  <si>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</si>
  <si>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</si>
  <si>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</si>
  <si>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</si>
  <si>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</si>
  <si>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</si>
  <si>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</si>
  <si>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</si>
  <si>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</si>
  <si>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</si>
  <si>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</si>
  <si>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</si>
  <si>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</si>
  <si>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</si>
  <si>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</si>
  <si>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</si>
  <si>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</si>
  <si>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</si>
  <si>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</si>
  <si>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</si>
  <si>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</si>
  <si>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</si>
  <si>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</si>
  <si>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</si>
  <si>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</si>
  <si>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</si>
  <si>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</si>
  <si>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</si>
  <si>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</si>
  <si>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</si>
  <si>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</si>
  <si>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</si>
  <si>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</si>
  <si>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</si>
  <si>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</si>
  <si>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</si>
  <si>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</si>
  <si>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</si>
  <si>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</si>
  <si>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</si>
  <si>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</si>
  <si>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</si>
  <si>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</si>
  <si>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</si>
  <si>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</si>
  <si>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</si>
  <si>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</si>
  <si>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</si>
  <si>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</si>
  <si>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</si>
  <si>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</si>
  <si>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</si>
  <si>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</si>
  <si>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</si>
  <si>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</si>
  <si>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</si>
  <si>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</si>
  <si>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</si>
  <si>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</si>
  <si>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</si>
  <si>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</si>
  <si>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</si>
  <si>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</si>
  <si>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</si>
  <si>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</si>
  <si>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</si>
  <si>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</si>
  <si>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</si>
  <si>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</si>
  <si>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</si>
  <si>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</si>
  <si>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</si>
  <si>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</si>
  <si>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</si>
  <si>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</si>
  <si>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</si>
  <si>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</si>
  <si>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</si>
  <si>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</si>
  <si>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</si>
  <si>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</si>
  <si>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</si>
  <si>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</si>
  <si>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</si>
  <si>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</si>
  <si>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</si>
  <si>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</si>
  <si>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</si>
  <si>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</si>
  <si>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</si>
  <si>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</si>
  <si>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</si>
  <si>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</si>
  <si>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</si>
  <si>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</si>
  <si>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</si>
  <si>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</si>
  <si>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</si>
  <si>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</si>
  <si>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</si>
  <si>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</si>
  <si>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</si>
  <si>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</si>
  <si>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</si>
  <si>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</si>
  <si>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</si>
  <si>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</si>
  <si>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</si>
  <si>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</si>
  <si>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</si>
  <si>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</si>
  <si>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</si>
  <si>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</si>
  <si>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</si>
  <si>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</si>
  <si>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</si>
  <si>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</si>
  <si>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</si>
  <si>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</si>
  <si>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</si>
  <si>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</si>
  <si>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</si>
  <si>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</si>
  <si>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</si>
  <si>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</si>
  <si>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</si>
  <si>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</si>
  <si>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</si>
  <si>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</si>
  <si>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</si>
  <si>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</si>
  <si>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</si>
  <si>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</si>
  <si>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</si>
  <si>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</si>
  <si>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</si>
  <si>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</si>
  <si>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</si>
  <si>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</si>
  <si>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</si>
  <si>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</si>
  <si>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</si>
  <si>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</si>
  <si>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</si>
  <si>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</si>
  <si>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</si>
  <si>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</si>
  <si>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</si>
  <si>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</si>
  <si>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</si>
  <si>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</si>
  <si>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</si>
  <si>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</si>
  <si>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</si>
  <si>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</si>
  <si>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</si>
  <si>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</si>
  <si>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</si>
  <si>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</si>
  <si>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</si>
  <si>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</si>
  <si>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</si>
  <si>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</si>
  <si>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</si>
  <si>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</si>
  <si>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</si>
  <si>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</si>
  <si>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</si>
  <si>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</si>
  <si>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</si>
  <si>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</si>
  <si>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</si>
  <si>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</si>
  <si>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</si>
  <si>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</si>
  <si>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</si>
  <si>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</si>
  <si>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</si>
  <si>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</si>
  <si>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</si>
  <si>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</si>
  <si>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</si>
  <si>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</si>
  <si>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</si>
  <si>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</si>
  <si>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</si>
  <si>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</si>
  <si>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</si>
  <si>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</si>
  <si>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</si>
  <si>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</si>
  <si>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</si>
  <si>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</si>
  <si>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</si>
  <si>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</si>
  <si>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</si>
  <si>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</si>
  <si>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</si>
  <si>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</si>
  <si>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</si>
  <si>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</si>
  <si>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</si>
  <si>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</si>
  <si>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</si>
  <si>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</si>
  <si>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</si>
  <si>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</si>
  <si>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</si>
  <si>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</si>
  <si>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</si>
  <si>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</si>
  <si>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</si>
  <si>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</si>
  <si>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</si>
  <si>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</si>
  <si>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</si>
  <si>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</si>
  <si>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</si>
  <si>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</si>
  <si>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</si>
  <si>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</si>
  <si>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</si>
  <si>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</si>
  <si>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</si>
  <si>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</si>
  <si>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</si>
  <si>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</si>
  <si>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</si>
  <si>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</si>
  <si>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</si>
  <si>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</si>
  <si>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</si>
  <si>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</si>
  <si>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</si>
  <si>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</si>
  <si>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</si>
  <si>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</si>
  <si>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</si>
  <si>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</si>
  <si>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</si>
  <si>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</si>
  <si>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</si>
  <si>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</si>
  <si>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</si>
  <si>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</si>
  <si>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</si>
  <si>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</si>
  <si>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</si>
  <si>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</si>
  <si>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</si>
  <si>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</si>
  <si>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</si>
  <si>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</si>
  <si>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</si>
  <si>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</si>
  <si>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</si>
  <si>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</si>
  <si>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</si>
  <si>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</si>
  <si>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</si>
  <si>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</si>
  <si>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</si>
  <si>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</si>
  <si>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</si>
  <si>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</si>
  <si>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</si>
  <si>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</si>
  <si>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</si>
  <si>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</si>
  <si>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</si>
  <si>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</si>
  <si>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</si>
  <si>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</si>
  <si>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</si>
  <si>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</si>
  <si>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</si>
  <si>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</si>
  <si>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</si>
  <si>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</si>
  <si>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</si>
  <si>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</si>
  <si>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</si>
  <si>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</si>
  <si>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</si>
  <si>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</si>
  <si>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</si>
  <si>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</si>
  <si>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</si>
  <si>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</si>
  <si>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</si>
  <si>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</si>
  <si>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</si>
  <si>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</si>
  <si>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</si>
  <si>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</si>
  <si>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</si>
  <si>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</si>
  <si>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</si>
  <si>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</si>
  <si>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</si>
  <si>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</si>
  <si>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</si>
  <si>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</si>
  <si>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</si>
  <si>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</si>
  <si>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</si>
  <si>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</si>
  <si>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</si>
  <si>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</si>
  <si>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</si>
  <si>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</si>
  <si>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</si>
  <si>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</si>
  <si>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</si>
  <si>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</si>
  <si>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</si>
  <si>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</si>
  <si>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</si>
  <si>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</si>
  <si>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</si>
  <si>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</si>
  <si>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</si>
  <si>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</si>
  <si>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</si>
  <si>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</si>
  <si>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</si>
  <si>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</si>
  <si>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</si>
  <si>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</si>
  <si>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</si>
  <si>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</si>
  <si>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</si>
  <si>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</si>
  <si>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</si>
  <si>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</si>
  <si>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</si>
  <si>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</si>
  <si>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</si>
  <si>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</si>
  <si>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</si>
  <si>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</si>
  <si>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</si>
  <si>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</si>
  <si>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</si>
  <si>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</si>
  <si>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</si>
  <si>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</si>
  <si>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</si>
  <si>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</si>
  <si>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</si>
  <si>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</si>
  <si>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</si>
  <si>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</si>
  <si>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</si>
  <si>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</si>
  <si>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</si>
  <si>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</si>
  <si>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</si>
  <si>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</si>
  <si>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</si>
  <si>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</si>
  <si>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</si>
  <si>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</si>
  <si>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</si>
  <si>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</si>
  <si>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</si>
  <si>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</si>
  <si>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</si>
  <si>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</si>
  <si>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</si>
  <si>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</si>
  <si>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</si>
  <si>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</si>
  <si>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</si>
  <si>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</si>
  <si>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</si>
  <si>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</si>
  <si>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</si>
  <si>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</si>
  <si>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</si>
  <si>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</si>
  <si>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</si>
  <si>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</si>
  <si>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</si>
  <si>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</si>
  <si>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</si>
  <si>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</si>
  <si>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</si>
  <si>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</si>
  <si>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</si>
  <si>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</si>
  <si>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</si>
  <si>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</si>
  <si>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</si>
  <si>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</si>
  <si>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</si>
  <si>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</si>
  <si>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</si>
  <si>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</si>
  <si>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</si>
  <si>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</si>
  <si>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</si>
  <si>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</si>
  <si>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</si>
  <si>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</si>
  <si>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</si>
  <si>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</si>
  <si>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</si>
  <si>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</si>
  <si>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</si>
  <si>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</si>
  <si>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</si>
  <si>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</si>
  <si>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</si>
  <si>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</si>
  <si>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</si>
  <si>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</si>
  <si>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</si>
  <si>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</si>
  <si>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</si>
  <si>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</si>
  <si>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</si>
  <si>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</si>
  <si>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</si>
  <si>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</si>
  <si>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</si>
  <si>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</si>
  <si>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</si>
  <si>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</si>
  <si>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</si>
  <si>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</si>
  <si>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</si>
  <si>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</si>
  <si>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</si>
  <si>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</si>
  <si>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</si>
  <si>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</si>
  <si>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</si>
  <si>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</si>
  <si>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</si>
  <si>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</si>
  <si>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</si>
  <si>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</si>
  <si>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</si>
  <si>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</si>
  <si>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</si>
  <si>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</si>
  <si>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</si>
  <si>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</si>
  <si>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</si>
  <si>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</si>
  <si>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</si>
  <si>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</si>
  <si>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</si>
  <si>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</si>
  <si>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</si>
  <si>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</si>
  <si>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</si>
  <si>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</si>
  <si>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</si>
  <si>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</si>
  <si>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</si>
  <si>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</si>
  <si>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</si>
  <si>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</si>
  <si>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</si>
  <si>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</si>
  <si>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</si>
  <si>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</si>
  <si>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</si>
  <si>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</si>
  <si>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</si>
  <si>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</si>
  <si>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</si>
  <si>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</si>
  <si>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</si>
  <si>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</si>
  <si>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</si>
  <si>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</si>
  <si>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</si>
  <si>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</si>
  <si>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</si>
  <si>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</si>
  <si>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</si>
  <si>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</si>
  <si>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</si>
  <si>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</si>
  <si>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</si>
  <si>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</si>
  <si>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</si>
  <si>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</si>
  <si>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</si>
  <si>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</si>
  <si>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</si>
  <si>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</si>
  <si>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</si>
  <si>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</si>
  <si>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</si>
  <si>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</si>
  <si>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</si>
  <si>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</si>
  <si>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</si>
  <si>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</si>
  <si>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</si>
  <si>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</si>
  <si>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</si>
  <si>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</si>
  <si>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</si>
  <si>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</si>
  <si>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</si>
  <si>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</si>
  <si>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</si>
  <si>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</si>
  <si>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</si>
  <si>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</si>
  <si>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</si>
  <si>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</si>
  <si>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</si>
  <si>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</si>
  <si>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</si>
  <si>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</si>
  <si>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</si>
  <si>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</si>
  <si>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</si>
  <si>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</si>
  <si>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</si>
  <si>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</si>
  <si>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</si>
  <si>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</si>
  <si>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</si>
  <si>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</si>
  <si>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</si>
  <si>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</si>
  <si>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</si>
  <si>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</si>
  <si>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</si>
  <si>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</si>
  <si>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</si>
  <si>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</si>
  <si>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</si>
  <si>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</si>
  <si>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</si>
  <si>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</si>
  <si>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</si>
  <si>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</si>
  <si>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</si>
  <si>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</si>
  <si>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</si>
  <si>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</si>
  <si>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</si>
  <si>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</si>
  <si>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</si>
  <si>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</si>
  <si>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</si>
  <si>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</si>
  <si>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</si>
  <si>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</si>
  <si>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</si>
  <si>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</si>
  <si>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</si>
  <si>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</si>
  <si>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</si>
  <si>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</si>
  <si>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</si>
  <si>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</si>
  <si>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</si>
  <si>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</si>
  <si>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</si>
  <si>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</si>
  <si>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</si>
  <si>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</si>
  <si>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</si>
  <si>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</si>
  <si>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</si>
  <si>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</si>
  <si>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</si>
  <si>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</si>
  <si>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</si>
  <si>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</si>
  <si>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</si>
  <si>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</si>
  <si>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</si>
  <si>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</si>
  <si>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</si>
  <si>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</si>
  <si>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</si>
  <si>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</si>
  <si>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</si>
  <si>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</si>
  <si>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</si>
  <si>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</si>
  <si>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</si>
  <si>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</si>
  <si>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</si>
  <si>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</si>
  <si>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</si>
  <si>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</si>
  <si>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</si>
  <si>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</si>
  <si>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</si>
  <si>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</si>
  <si>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</si>
  <si>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</si>
  <si>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</si>
  <si>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</si>
  <si>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</si>
  <si>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</si>
  <si>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</si>
  <si>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</si>
  <si>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</si>
  <si>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</si>
  <si>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</si>
  <si>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</si>
  <si>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</si>
  <si>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</si>
  <si>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</si>
  <si>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</si>
  <si>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</si>
  <si>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</si>
  <si>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</si>
  <si>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</si>
  <si>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</si>
  <si>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</si>
  <si>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</si>
  <si>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</si>
  <si>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</si>
  <si>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</si>
  <si>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</si>
  <si>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</si>
  <si>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</si>
  <si>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</si>
  <si>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</si>
  <si>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</si>
  <si>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</si>
  <si>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</si>
  <si>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</si>
  <si>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</si>
  <si>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</si>
  <si>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</si>
  <si>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</si>
  <si>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</si>
  <si>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</si>
  <si>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</si>
  <si>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</si>
  <si>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</si>
  <si>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</si>
  <si>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</si>
  <si>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</si>
  <si>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</si>
  <si>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</si>
  <si>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</si>
  <si>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</si>
  <si>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</si>
  <si>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</si>
  <si>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</si>
  <si>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</si>
  <si>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</si>
  <si>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</si>
  <si>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</si>
  <si>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</si>
  <si>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</si>
  <si>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</si>
  <si>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</si>
  <si>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</si>
  <si>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</si>
  <si>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</si>
  <si>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</si>
  <si>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</si>
  <si>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</si>
  <si>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</si>
  <si>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</si>
  <si>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</si>
  <si>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</si>
  <si>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</si>
  <si>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</si>
  <si>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</si>
  <si>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</si>
  <si>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</si>
  <si>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</si>
  <si>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</si>
  <si>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</si>
  <si>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</si>
  <si>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</si>
  <si>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</si>
  <si>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</si>
  <si>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</si>
  <si>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</si>
  <si>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</si>
  <si>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</si>
  <si>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</si>
  <si>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</si>
  <si>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</si>
  <si>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</si>
  <si>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</si>
  <si>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</si>
  <si>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</si>
  <si>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</si>
  <si>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</si>
  <si>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</si>
  <si>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</si>
  <si>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</si>
  <si>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</si>
  <si>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</si>
  <si>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</si>
  <si>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</si>
  <si>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</si>
  <si>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</si>
  <si>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</si>
  <si>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</si>
  <si>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</si>
  <si>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</si>
  <si>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</si>
  <si>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</si>
  <si>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</si>
  <si>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</si>
  <si>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</si>
  <si>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</si>
  <si>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</si>
  <si>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</si>
  <si>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</si>
  <si>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</si>
  <si>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</si>
  <si>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</si>
  <si>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</si>
  <si>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</si>
  <si>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</si>
  <si>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</si>
  <si>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</si>
  <si>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</si>
  <si>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</si>
  <si>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</si>
  <si>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</si>
  <si>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</si>
  <si>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</si>
  <si>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</si>
  <si>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</si>
  <si>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</si>
  <si>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</si>
  <si>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</si>
  <si>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</si>
  <si>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</si>
  <si>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</si>
  <si>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</si>
  <si>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</si>
  <si>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</si>
  <si>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</si>
  <si>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</si>
  <si>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</si>
  <si>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</si>
  <si>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</si>
  <si>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</si>
  <si>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</si>
  <si>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</si>
  <si>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</si>
  <si>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</si>
  <si>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</si>
  <si>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</si>
  <si>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</si>
  <si>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</si>
  <si>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</si>
  <si>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</si>
  <si>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</si>
  <si>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</si>
  <si>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</si>
  <si>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</si>
  <si>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</si>
  <si>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</si>
  <si>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</si>
  <si>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</si>
  <si>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</si>
  <si>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</si>
  <si>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</si>
  <si>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</si>
  <si>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</si>
  <si>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</si>
  <si>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</si>
  <si>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</si>
  <si>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</si>
  <si>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</si>
  <si>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</si>
  <si>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</si>
  <si>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</si>
  <si>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</si>
  <si>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</si>
  <si>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</si>
  <si>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</si>
  <si>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</si>
  <si>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</si>
  <si>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</si>
  <si>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</si>
  <si>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</si>
  <si>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</si>
  <si>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</si>
  <si>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</si>
  <si>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</si>
  <si>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</si>
  <si>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</si>
  <si>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</si>
  <si>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</si>
  <si>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</si>
  <si>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</si>
  <si>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</si>
  <si>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</si>
  <si>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</si>
  <si>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</si>
  <si>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</si>
  <si>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</si>
  <si>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</si>
  <si>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</si>
  <si>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</si>
  <si>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</si>
  <si>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</si>
  <si>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</si>
  <si>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</si>
  <si>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</si>
  <si>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</si>
  <si>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</si>
  <si>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</si>
  <si>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</si>
  <si>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</si>
  <si>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</si>
  <si>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</si>
  <si>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</si>
  <si>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</si>
  <si>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</si>
  <si>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</si>
  <si>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</si>
  <si>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</si>
  <si>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</si>
  <si>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</si>
  <si>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</si>
  <si>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</si>
  <si>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</si>
  <si>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</si>
  <si>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</si>
  <si>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</si>
  <si>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</si>
  <si>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</si>
  <si>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</si>
  <si>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</si>
  <si>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</si>
  <si>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</si>
  <si>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</si>
  <si>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</si>
  <si>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</si>
  <si>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</si>
  <si>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</si>
  <si>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</si>
  <si>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</si>
  <si>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</si>
  <si>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</si>
  <si>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</si>
  <si>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</si>
  <si>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</si>
  <si>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</si>
  <si>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</si>
  <si>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</si>
  <si>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</si>
  <si>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</si>
  <si>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</si>
  <si>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</si>
  <si>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</si>
  <si>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</si>
  <si>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</si>
  <si>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</si>
  <si>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</si>
  <si>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</si>
  <si>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</si>
  <si>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</si>
  <si>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</si>
  <si>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</si>
  <si>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</si>
  <si>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</si>
  <si>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</si>
  <si>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</si>
  <si>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</si>
  <si>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</si>
  <si>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</si>
  <si>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</si>
  <si>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</si>
  <si>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</si>
  <si>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</si>
  <si>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</si>
  <si>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</si>
  <si>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</si>
  <si>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</si>
  <si>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</si>
  <si>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</si>
  <si>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</si>
  <si>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</si>
  <si>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</si>
  <si>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</si>
  <si>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</si>
  <si>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</si>
  <si>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</si>
  <si>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</si>
  <si>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</si>
  <si>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</si>
  <si>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</si>
  <si>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</si>
  <si>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</si>
  <si>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</si>
  <si>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</si>
  <si>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</si>
  <si>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</si>
  <si>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</si>
  <si>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</si>
  <si>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</si>
  <si>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</si>
  <si>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</si>
  <si>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</si>
  <si>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</si>
  <si>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</si>
  <si>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</si>
  <si>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</si>
  <si>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</si>
  <si>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</si>
  <si>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</si>
  <si>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</si>
  <si>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</si>
  <si>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</si>
  <si>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</si>
  <si>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</si>
  <si>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</si>
  <si>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</si>
  <si>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</si>
  <si>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</si>
  <si>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</si>
  <si>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</si>
  <si>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</si>
  <si>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</si>
  <si>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</si>
  <si>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</si>
  <si>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</si>
  <si>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</si>
  <si>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</si>
  <si>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</si>
  <si>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</si>
  <si>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</si>
  <si>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</si>
  <si>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</si>
  <si>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</si>
  <si>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</si>
  <si>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</si>
  <si>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</si>
  <si>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</si>
  <si>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</si>
  <si>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</si>
  <si>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</si>
  <si>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</si>
  <si>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</si>
  <si>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</si>
  <si>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</si>
  <si>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</si>
  <si>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</si>
  <si>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</si>
  <si>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</si>
  <si>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</si>
  <si>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</si>
  <si>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</si>
  <si>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</si>
  <si>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</si>
  <si>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</si>
  <si>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</si>
  <si>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</si>
  <si>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</si>
  <si>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</si>
  <si>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</si>
  <si>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</si>
  <si>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</si>
  <si>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</si>
  <si>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</si>
  <si>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</si>
  <si>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</si>
  <si>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</si>
  <si>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</si>
  <si>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</si>
  <si>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</si>
  <si>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</si>
  <si>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</si>
  <si>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</si>
  <si>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</si>
  <si>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</si>
  <si>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</si>
  <si>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</si>
  <si>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</si>
  <si>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</si>
  <si>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</si>
  <si>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</si>
  <si>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</si>
  <si>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</si>
  <si>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</si>
  <si>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</si>
  <si>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</si>
  <si>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</si>
  <si>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</si>
  <si>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</si>
  <si>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</si>
  <si>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</si>
  <si>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</si>
  <si>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</si>
  <si>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</si>
  <si>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</si>
  <si>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</si>
  <si>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</si>
  <si>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</si>
  <si>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</si>
  <si>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</si>
  <si>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</si>
  <si>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</si>
  <si>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</si>
  <si>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</si>
  <si>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</si>
  <si>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</si>
  <si>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</si>
  <si>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</si>
  <si>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</si>
  <si>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</si>
  <si>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</si>
  <si>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</si>
  <si>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</si>
  <si>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</si>
  <si>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</si>
  <si>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</si>
  <si>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</si>
  <si>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</si>
  <si>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</si>
  <si>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</si>
  <si>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</si>
  <si>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</si>
  <si>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</si>
  <si>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</si>
  <si>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</si>
  <si>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</si>
  <si>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</si>
  <si>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</si>
  <si>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</si>
  <si>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</si>
  <si>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</si>
  <si>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</si>
  <si>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</si>
  <si>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</si>
  <si>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</si>
  <si>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</si>
  <si>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</si>
  <si>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</si>
  <si>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</si>
  <si>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</si>
  <si>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</si>
  <si>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</si>
  <si>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</si>
  <si>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</si>
  <si>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</si>
  <si>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</si>
  <si>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</si>
  <si>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</si>
  <si>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</si>
  <si>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</si>
  <si>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</si>
  <si>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</si>
  <si>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</si>
  <si>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</si>
  <si>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</si>
  <si>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</si>
  <si>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</si>
  <si>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</si>
  <si>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</si>
  <si>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</si>
  <si>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</si>
  <si>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</si>
  <si>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</si>
  <si>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</si>
  <si>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</si>
  <si>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</si>
  <si>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</si>
  <si>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</si>
  <si>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</si>
  <si>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</si>
  <si>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</si>
  <si>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</si>
  <si>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</si>
  <si>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</si>
  <si>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</si>
  <si>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</si>
  <si>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</si>
  <si>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</si>
  <si>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</si>
  <si>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</si>
  <si>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</si>
  <si>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</si>
  <si>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</si>
  <si>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</si>
  <si>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</si>
  <si>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</si>
  <si>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</si>
  <si>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</si>
  <si>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</si>
  <si>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</si>
  <si>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</si>
  <si>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</si>
  <si>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</si>
  <si>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</si>
  <si>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</si>
  <si>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</si>
  <si>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</si>
  <si>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</si>
  <si>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</si>
  <si>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</si>
  <si>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</si>
  <si>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</si>
  <si>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</si>
  <si>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</si>
  <si>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</si>
  <si>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</si>
  <si>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</si>
  <si>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</si>
  <si>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</si>
  <si>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</si>
  <si>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</si>
  <si>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</si>
  <si>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</si>
  <si>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</si>
  <si>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</si>
  <si>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</si>
  <si>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</si>
  <si>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</si>
  <si>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</si>
  <si>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</si>
  <si>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</si>
  <si>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</si>
  <si>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</si>
  <si>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</si>
  <si>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</si>
  <si>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</si>
  <si>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</si>
  <si>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</si>
  <si>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</si>
  <si>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</si>
  <si>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</si>
  <si>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</si>
  <si>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</si>
  <si>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</si>
  <si>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</si>
  <si>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</si>
  <si>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</si>
  <si>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</si>
  <si>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</si>
  <si>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</si>
  <si>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</si>
  <si>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</si>
  <si>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</si>
  <si>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</si>
  <si>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</si>
  <si>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</si>
  <si>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</si>
  <si>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</si>
  <si>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</si>
  <si>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</si>
  <si>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</si>
  <si>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</si>
  <si>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</si>
  <si>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</si>
  <si>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</si>
  <si>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</si>
  <si>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</si>
  <si>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</si>
  <si>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</si>
  <si>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</si>
  <si>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</si>
  <si>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</si>
  <si>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</si>
  <si>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</si>
  <si>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</si>
  <si>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</si>
  <si>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</si>
  <si>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</si>
  <si>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</si>
  <si>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</si>
  <si>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</si>
  <si>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</si>
  <si>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</si>
  <si>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</si>
  <si>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</si>
  <si>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</si>
  <si>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</si>
  <si>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</si>
  <si>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</si>
  <si>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</si>
  <si>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</si>
  <si>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</si>
  <si>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</si>
  <si>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</si>
  <si>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</si>
  <si>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</si>
  <si>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</si>
  <si>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</si>
  <si>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</si>
  <si>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</si>
  <si>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</si>
  <si>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</si>
  <si>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</si>
  <si>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</si>
  <si>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</si>
  <si>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</si>
  <si>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</si>
  <si>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</si>
  <si>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</si>
  <si>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</si>
  <si>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</si>
  <si>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</si>
  <si>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</si>
  <si>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</si>
  <si>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</si>
  <si>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</si>
  <si>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</si>
  <si>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</si>
  <si>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</si>
  <si>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</si>
  <si>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</si>
  <si>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</si>
  <si>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</si>
  <si>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</si>
  <si>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</si>
  <si>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</si>
  <si>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</si>
  <si>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</si>
  <si>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</si>
  <si>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</si>
  <si>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</si>
  <si>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</si>
  <si>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</si>
  <si>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</si>
  <si>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</si>
  <si>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</si>
  <si>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</si>
  <si>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</si>
  <si>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</si>
  <si>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</si>
  <si>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</si>
  <si>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</si>
  <si>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</si>
  <si>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</si>
  <si>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</si>
  <si>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</si>
  <si>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</si>
  <si>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</si>
  <si>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</si>
  <si>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</si>
  <si>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</si>
  <si>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</si>
  <si>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</si>
  <si>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</si>
  <si>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</si>
  <si>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</si>
  <si>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</si>
  <si>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</si>
  <si>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</si>
  <si>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</si>
  <si>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</si>
  <si>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</si>
  <si>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</si>
  <si>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</si>
  <si>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</si>
  <si>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</si>
  <si>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</si>
  <si>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</si>
  <si>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</si>
  <si>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</si>
  <si>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</si>
  <si>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</si>
  <si>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</si>
  <si>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</si>
  <si>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</si>
  <si>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</si>
  <si>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</si>
  <si>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</si>
  <si>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</si>
  <si>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</si>
  <si>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</si>
  <si>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</si>
  <si>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</si>
  <si>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</si>
  <si>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</si>
  <si>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</si>
  <si>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</si>
  <si>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</si>
  <si>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</si>
  <si>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</si>
  <si>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</si>
  <si>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</si>
  <si>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</si>
  <si>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</si>
  <si>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</si>
  <si>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</si>
  <si>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</si>
  <si>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</si>
  <si>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</si>
  <si>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</si>
  <si>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</si>
  <si>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</si>
  <si>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</si>
  <si>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</si>
  <si>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</si>
  <si>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</si>
  <si>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</si>
  <si>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</si>
  <si>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</si>
  <si>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</si>
  <si>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</si>
  <si>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</si>
  <si>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</si>
  <si>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</si>
  <si>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</si>
  <si>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</si>
  <si>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</si>
  <si>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</si>
  <si>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</si>
  <si>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</si>
  <si>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</si>
  <si>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</si>
  <si>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</si>
  <si>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</si>
  <si>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</si>
  <si>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</si>
  <si>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</si>
  <si>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</si>
  <si>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</si>
  <si>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</si>
  <si>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</si>
  <si>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</si>
  <si>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</si>
  <si>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</si>
  <si>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</si>
  <si>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</si>
  <si>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</si>
  <si>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</si>
  <si>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</si>
  <si>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</si>
  <si>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</si>
  <si>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</si>
  <si>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</si>
  <si>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</si>
  <si>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</si>
  <si>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</si>
  <si>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</si>
  <si>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</si>
  <si>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</si>
  <si>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</si>
  <si>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</si>
  <si>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</si>
  <si>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</si>
  <si>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</si>
  <si>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</si>
  <si>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</si>
  <si>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</si>
  <si>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</si>
  <si>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</si>
  <si>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</si>
  <si>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</si>
  <si>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</si>
  <si>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</si>
  <si>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</si>
  <si>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</si>
  <si>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</si>
  <si>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</si>
  <si>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</si>
  <si>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</si>
  <si>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</si>
  <si>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</si>
  <si>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</si>
  <si>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</si>
  <si>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</si>
  <si>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</si>
  <si>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</si>
  <si>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</si>
  <si>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</si>
  <si>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</si>
  <si>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</si>
  <si>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</si>
  <si>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</si>
  <si>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</si>
  <si>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</si>
  <si>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</si>
  <si>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</si>
  <si>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</si>
  <si>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</si>
  <si>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</si>
  <si>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</si>
  <si>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</si>
  <si>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</si>
  <si>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</si>
  <si>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</si>
  <si>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</si>
  <si>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</si>
  <si>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</si>
  <si>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</si>
  <si>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</si>
  <si>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</si>
  <si>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</si>
  <si>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</si>
  <si>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</si>
  <si>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</si>
  <si>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</si>
  <si>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</si>
  <si>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</si>
  <si>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</si>
  <si>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</si>
  <si>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</si>
  <si>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</si>
  <si>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</si>
  <si>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</si>
  <si>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</si>
  <si>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</si>
  <si>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</si>
  <si>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</si>
  <si>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</si>
  <si>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</si>
  <si>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</si>
  <si>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</si>
  <si>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</si>
  <si>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</si>
  <si>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</si>
  <si>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</si>
  <si>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</si>
  <si>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</si>
  <si>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</si>
  <si>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</si>
  <si>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</si>
  <si>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</si>
  <si>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</si>
  <si>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</si>
  <si>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</si>
  <si>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</si>
  <si>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</si>
  <si>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</si>
  <si>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</si>
  <si>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</si>
  <si>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</si>
  <si>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</si>
  <si>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</si>
  <si>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</si>
  <si>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</si>
  <si>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</si>
  <si>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</si>
  <si>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</si>
  <si>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</si>
  <si>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</si>
  <si>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</si>
  <si>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</si>
  <si>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</si>
  <si>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</si>
  <si>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</si>
  <si>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</si>
  <si>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</si>
  <si>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</si>
  <si>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</si>
  <si>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</si>
  <si>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</si>
  <si>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</si>
  <si>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</si>
  <si>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</si>
  <si>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</si>
  <si>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</si>
  <si>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</si>
  <si>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</si>
  <si>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</si>
  <si>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</si>
  <si>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</si>
  <si>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</si>
  <si>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</si>
  <si>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</si>
  <si>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</si>
  <si>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</si>
  <si>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</si>
  <si>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</si>
  <si>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</si>
  <si>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</si>
  <si>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</si>
  <si>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</si>
  <si>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</si>
  <si>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</si>
  <si>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</si>
  <si>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</si>
  <si>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</si>
  <si>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</si>
  <si>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</si>
  <si>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</si>
  <si>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</si>
  <si>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</si>
  <si>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</si>
  <si>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</si>
  <si>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</si>
  <si>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</si>
  <si>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</si>
  <si>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</si>
  <si>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</si>
  <si>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</si>
  <si>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</si>
  <si>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</si>
  <si>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</si>
  <si>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</si>
  <si>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</si>
  <si>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</si>
  <si>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</si>
  <si>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</si>
  <si>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</si>
  <si>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</si>
  <si>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</si>
  <si>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</si>
  <si>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</si>
  <si>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</si>
  <si>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</si>
  <si>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</si>
  <si>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</si>
  <si>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</si>
  <si>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</si>
  <si>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</si>
  <si>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</si>
  <si>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</si>
  <si>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</si>
  <si>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</si>
  <si>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</si>
  <si>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</si>
  <si>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</si>
  <si>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</si>
  <si>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</si>
  <si>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</si>
  <si>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</si>
  <si>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</si>
  <si>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</si>
  <si>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</si>
  <si>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</si>
  <si>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</si>
  <si>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</si>
  <si>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</si>
  <si>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</si>
  <si>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</si>
  <si>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</si>
  <si>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</si>
  <si>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</si>
  <si>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</si>
  <si>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</si>
  <si>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</si>
  <si>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</si>
  <si>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</si>
  <si>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</si>
  <si>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</si>
  <si>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</si>
  <si>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</si>
  <si>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</si>
  <si>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</si>
  <si>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</si>
  <si>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</si>
  <si>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</si>
  <si>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</si>
  <si>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</si>
  <si>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</si>
  <si>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</si>
  <si>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</si>
  <si>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</si>
  <si>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</si>
  <si>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</si>
  <si>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</si>
  <si>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</si>
  <si>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</si>
  <si>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</si>
  <si>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</si>
  <si>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</si>
  <si>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</si>
  <si>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</si>
  <si>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</si>
  <si>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</si>
  <si>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</si>
  <si>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</si>
  <si>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</si>
  <si>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</si>
  <si>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</si>
  <si>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</si>
  <si>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</si>
  <si>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</si>
  <si>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</si>
  <si>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</si>
  <si>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</si>
  <si>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</si>
  <si>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</si>
  <si>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</si>
  <si>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</si>
  <si>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</si>
  <si>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</si>
  <si>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</si>
  <si>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</si>
  <si>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</si>
  <si>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</si>
  <si>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</si>
  <si>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</si>
  <si>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</si>
  <si>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</si>
  <si>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</si>
  <si>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</si>
  <si>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</si>
  <si>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</si>
  <si>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</si>
  <si>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</si>
  <si>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</si>
  <si>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</si>
  <si>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</si>
  <si>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</si>
  <si>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</si>
  <si>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</si>
  <si>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</si>
  <si>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</si>
  <si>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</si>
  <si>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</si>
  <si>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</si>
  <si>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</si>
  <si>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</si>
  <si>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</si>
  <si>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</si>
  <si>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</si>
  <si>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</si>
  <si>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</si>
  <si>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</si>
  <si>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</si>
  <si>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</si>
  <si>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</si>
  <si>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</si>
  <si>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</si>
  <si>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</si>
  <si>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</si>
  <si>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</si>
  <si>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</si>
  <si>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</si>
  <si>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</si>
  <si>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</si>
  <si>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</si>
  <si>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</si>
  <si>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</si>
  <si>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</si>
  <si>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</si>
  <si>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</si>
  <si>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</si>
  <si>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</si>
  <si>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</si>
  <si>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</si>
  <si>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</si>
  <si>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</si>
  <si>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</si>
  <si>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</si>
  <si>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</si>
  <si>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</si>
  <si>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</si>
  <si>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</si>
  <si>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</si>
  <si>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</si>
  <si>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</si>
  <si>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</si>
  <si>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</si>
  <si>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</si>
  <si>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</si>
  <si>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</si>
  <si>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</si>
  <si>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</si>
  <si>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</si>
  <si>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</si>
  <si>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</si>
  <si>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</si>
  <si>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</si>
  <si>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</si>
  <si>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</si>
  <si>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</si>
  <si>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</si>
  <si>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</si>
  <si>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</si>
  <si>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</si>
  <si>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</si>
  <si>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</si>
  <si>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</si>
  <si>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</si>
  <si>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</si>
  <si>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</si>
  <si>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</si>
  <si>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</si>
  <si>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</si>
  <si>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</si>
  <si>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</si>
  <si>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</si>
  <si>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</si>
  <si>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</si>
  <si>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</si>
  <si>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</si>
  <si>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</si>
  <si>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</si>
  <si>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</si>
  <si>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</si>
  <si>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</si>
  <si>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</si>
  <si>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</si>
  <si>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</si>
  <si>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</si>
  <si>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</si>
  <si>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</si>
  <si>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</si>
  <si>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</si>
  <si>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</si>
  <si>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</si>
  <si>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</si>
  <si>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</si>
  <si>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</si>
  <si>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</si>
  <si>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</si>
  <si>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</si>
  <si>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</si>
  <si>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</si>
  <si>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</si>
  <si>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</si>
  <si>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</si>
  <si>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</si>
  <si>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</si>
  <si>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</si>
  <si>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</si>
  <si>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</si>
  <si>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</si>
  <si>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</si>
  <si>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</si>
  <si>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</si>
  <si>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</si>
  <si>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</si>
  <si>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</si>
  <si>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</si>
  <si>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</si>
  <si>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</si>
  <si>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</si>
  <si>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</si>
  <si>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</si>
  <si>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</si>
  <si>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</si>
  <si>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</si>
  <si>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</si>
  <si>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</si>
  <si>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</si>
  <si>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</si>
  <si>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</si>
  <si>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</si>
  <si>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</si>
  <si>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</si>
  <si>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</si>
  <si>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</si>
  <si>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</si>
  <si>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</si>
  <si>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</si>
  <si>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</si>
  <si>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</si>
  <si>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</si>
  <si>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</si>
  <si>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</si>
  <si>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</si>
  <si>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</si>
  <si>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</si>
  <si>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</si>
  <si>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</si>
  <si>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</si>
  <si>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</si>
  <si>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</si>
  <si>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</si>
  <si>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</si>
  <si>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</si>
  <si>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</si>
  <si>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</si>
  <si>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</si>
  <si>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</si>
  <si>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</si>
  <si>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</si>
  <si>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</si>
  <si>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</si>
  <si>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</si>
  <si>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</si>
  <si>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</si>
  <si>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</si>
  <si>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</si>
  <si>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</si>
  <si>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</si>
  <si>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</si>
  <si>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</si>
  <si>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</si>
  <si>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</si>
  <si>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</si>
  <si>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</si>
  <si>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</si>
  <si>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</si>
  <si>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</si>
  <si>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</si>
  <si>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</si>
  <si>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</si>
  <si>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</si>
  <si>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</si>
  <si>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</si>
  <si>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</si>
  <si>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</si>
  <si>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</si>
  <si>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</si>
  <si>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</si>
  <si>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</si>
  <si>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</si>
  <si>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</si>
  <si>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</si>
  <si>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</si>
  <si>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</si>
  <si>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</si>
  <si>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</si>
  <si>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</si>
  <si>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</si>
  <si>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</si>
  <si>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</si>
  <si>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</si>
  <si>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</si>
  <si>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</si>
  <si>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</si>
  <si>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</si>
  <si>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</si>
  <si>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</si>
  <si>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</si>
  <si>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</si>
  <si>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</si>
  <si>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</si>
  <si>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</si>
  <si>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</si>
  <si>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</si>
  <si>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</si>
  <si>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</si>
  <si>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</si>
  <si>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</si>
  <si>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</si>
  <si>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</si>
  <si>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</si>
  <si>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</si>
  <si>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</si>
  <si>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</si>
  <si>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</si>
  <si>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</si>
  <si>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</si>
  <si>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</si>
  <si>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</si>
  <si>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</si>
  <si>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</si>
  <si>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</si>
  <si>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</si>
  <si>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</si>
  <si>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</si>
  <si>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</si>
  <si>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</si>
  <si>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</si>
  <si>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</si>
  <si>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</si>
  <si>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</si>
  <si>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</si>
  <si>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</si>
  <si>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</si>
  <si>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</si>
  <si>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</si>
  <si>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</si>
  <si>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</si>
  <si>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</si>
  <si>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</si>
  <si>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</si>
  <si>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</si>
  <si>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</si>
  <si>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</si>
  <si>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</si>
  <si>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</si>
  <si>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</si>
  <si>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</si>
  <si>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</si>
  <si>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</si>
  <si>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</si>
  <si>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</si>
  <si>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</si>
  <si>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</si>
  <si>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</si>
  <si>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</si>
  <si>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</si>
  <si>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</si>
  <si>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</si>
  <si>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</si>
  <si>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</si>
  <si>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</si>
  <si>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</si>
  <si>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</si>
  <si>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</si>
  <si>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</si>
  <si>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</si>
  <si>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</si>
  <si>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</si>
  <si>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</si>
  <si>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</si>
  <si>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</si>
  <si>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</si>
  <si>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</si>
  <si>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</si>
  <si>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</si>
  <si>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</si>
  <si>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</si>
  <si>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</si>
  <si>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</si>
  <si>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</si>
  <si>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</si>
  <si>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</si>
  <si>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</si>
  <si>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</si>
  <si>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</si>
  <si>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</si>
  <si>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</si>
  <si>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</si>
  <si>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</si>
  <si>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</si>
  <si>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</si>
  <si>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</si>
  <si>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</si>
  <si>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</si>
  <si>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</si>
  <si>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</si>
  <si>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</si>
  <si>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</si>
  <si>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</si>
  <si>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</si>
  <si>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</si>
  <si>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</si>
  <si>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</si>
  <si>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</si>
  <si>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</si>
  <si>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</si>
  <si>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</si>
  <si>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</si>
  <si>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</si>
  <si>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</si>
  <si>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</si>
  <si>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</si>
  <si>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</si>
  <si>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</si>
  <si>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</si>
  <si>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</si>
  <si>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</si>
  <si>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</si>
  <si>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</si>
  <si>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</si>
  <si>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</si>
  <si>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</si>
  <si>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</si>
  <si>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</si>
  <si>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</si>
  <si>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</si>
  <si>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</si>
  <si>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</si>
  <si>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</si>
  <si>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</si>
  <si>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</si>
  <si>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</si>
  <si>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</si>
  <si>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</si>
  <si>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</si>
  <si>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</si>
  <si>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</si>
  <si>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</si>
  <si>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</si>
  <si>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</si>
  <si>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</si>
  <si>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</si>
  <si>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</si>
  <si>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</si>
  <si>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</si>
  <si>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</si>
  <si>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</si>
  <si>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</si>
  <si>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</si>
  <si>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</si>
  <si>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</si>
  <si>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</si>
  <si>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</si>
  <si>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</si>
  <si>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</si>
  <si>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</si>
  <si>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</si>
  <si>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</si>
  <si>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</si>
  <si>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</si>
  <si>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</si>
  <si>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</si>
  <si>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</si>
  <si>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</si>
  <si>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</si>
  <si>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</si>
  <si>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</si>
  <si>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</si>
  <si>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</si>
  <si>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</si>
  <si>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</si>
  <si>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</si>
  <si>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</si>
  <si>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</si>
  <si>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</si>
  <si>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</si>
  <si>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</si>
  <si>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</si>
  <si>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</si>
  <si>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</si>
  <si>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</si>
  <si>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</si>
  <si>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</si>
  <si>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</si>
  <si>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</si>
  <si>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</si>
  <si>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</si>
  <si>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</si>
  <si>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</si>
  <si>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</si>
  <si>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</si>
  <si>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</si>
  <si>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</si>
  <si>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</si>
  <si>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</si>
  <si>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</si>
  <si>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</si>
  <si>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</si>
  <si>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</si>
  <si>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</si>
  <si>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</si>
  <si>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</si>
  <si>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</si>
  <si>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</si>
  <si>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</si>
  <si>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</si>
  <si>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</si>
  <si>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</si>
  <si>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</si>
  <si>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</si>
  <si>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</si>
  <si>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</si>
  <si>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</si>
  <si>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</si>
  <si>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</si>
  <si>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</si>
  <si>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</si>
  <si>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</si>
  <si>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</si>
  <si>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</si>
  <si>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</si>
  <si>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</si>
  <si>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</si>
  <si>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</si>
  <si>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</si>
  <si>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</si>
  <si>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</si>
  <si>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</si>
  <si>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</si>
  <si>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</si>
  <si>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</si>
  <si>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</si>
  <si>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</si>
  <si>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</si>
  <si>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</si>
  <si>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</si>
  <si>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</si>
  <si>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</si>
  <si>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</si>
  <si>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</si>
  <si>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</si>
  <si>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</si>
  <si>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</si>
  <si>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</si>
  <si>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</si>
  <si>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</si>
  <si>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</si>
  <si>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</si>
  <si>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</si>
  <si>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</si>
  <si>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</si>
  <si>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</si>
  <si>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</si>
  <si>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</si>
  <si>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</si>
  <si>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</si>
  <si>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</si>
  <si>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</si>
  <si>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</si>
  <si>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</si>
  <si>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</si>
  <si>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</si>
  <si>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</si>
  <si>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</si>
  <si>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</si>
  <si>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</si>
  <si>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</si>
  <si>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</si>
  <si>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</si>
  <si>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</si>
  <si>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</si>
  <si>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</si>
  <si>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</si>
  <si>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</si>
  <si>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</si>
  <si>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</si>
  <si>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</si>
  <si>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</si>
  <si>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</si>
  <si>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</si>
  <si>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</si>
  <si>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</si>
  <si>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</si>
  <si>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</si>
  <si>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</si>
  <si>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</si>
  <si>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</si>
  <si>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</si>
  <si>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</si>
  <si>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</si>
  <si>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</si>
  <si>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</si>
  <si>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</si>
  <si>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</si>
  <si>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</si>
  <si>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</si>
  <si>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</si>
  <si>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</si>
  <si>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</si>
  <si>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</si>
  <si>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</si>
  <si>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</si>
  <si>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</si>
  <si>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</si>
  <si>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</si>
  <si>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</si>
  <si>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</si>
  <si>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</si>
  <si>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</si>
  <si>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</si>
  <si>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</si>
  <si>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</si>
  <si>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</si>
  <si>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</si>
  <si>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</si>
  <si>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</si>
  <si>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</si>
  <si>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</si>
  <si>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</si>
  <si>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</si>
  <si>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</si>
  <si>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</si>
  <si>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</si>
  <si>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</si>
  <si>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</si>
  <si>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</si>
  <si>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</si>
  <si>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</si>
  <si>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</si>
  <si>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</si>
  <si>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</si>
  <si>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</si>
  <si>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</si>
  <si>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</si>
  <si>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</si>
  <si>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</si>
  <si>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</si>
  <si>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</si>
  <si>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</si>
  <si>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</si>
  <si>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</si>
  <si>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</si>
  <si>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</si>
  <si>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</si>
  <si>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</si>
  <si>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</si>
  <si>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</si>
  <si>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</si>
  <si>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</si>
  <si>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</si>
  <si>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</si>
  <si>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</si>
  <si>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</si>
  <si>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</si>
  <si>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</si>
  <si>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</si>
  <si>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</si>
  <si>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</si>
  <si>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</si>
  <si>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</si>
  <si>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</si>
  <si>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</si>
  <si>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</si>
  <si>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</si>
  <si>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</si>
  <si>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</si>
  <si>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</si>
  <si>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</si>
  <si>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</si>
  <si>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</si>
  <si>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</si>
  <si>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</si>
  <si>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</si>
  <si>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</si>
  <si>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</si>
  <si>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</si>
  <si>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</si>
  <si>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</si>
  <si>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</si>
  <si>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</si>
  <si>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</si>
  <si>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</si>
  <si>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</si>
  <si>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</si>
  <si>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</si>
  <si>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</si>
  <si>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</si>
  <si>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</si>
  <si>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</si>
  <si>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</si>
  <si>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</si>
  <si>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</si>
  <si>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</si>
  <si>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</si>
  <si>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</si>
  <si>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</si>
  <si>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</si>
  <si>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</si>
  <si>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</si>
  <si>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</si>
  <si>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</si>
  <si>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</si>
  <si>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</si>
  <si>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</si>
  <si>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</si>
  <si>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</si>
  <si>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</si>
  <si>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</si>
  <si>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</si>
  <si>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</si>
  <si>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</si>
  <si>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</si>
  <si>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</si>
  <si>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</si>
  <si>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</si>
  <si>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</si>
  <si>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</si>
  <si>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</si>
  <si>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</si>
  <si>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</si>
  <si>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</si>
  <si>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</si>
  <si>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</si>
  <si>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</si>
  <si>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</si>
  <si>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</si>
  <si>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</si>
  <si>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</si>
  <si>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</si>
  <si>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</si>
  <si>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</si>
  <si>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</si>
  <si>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</si>
  <si>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</si>
  <si>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</si>
  <si>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</si>
  <si>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</si>
  <si>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</si>
  <si>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</si>
  <si>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</si>
  <si>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</si>
  <si>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</si>
  <si>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</si>
  <si>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</si>
  <si>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</si>
  <si>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</si>
  <si>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</si>
  <si>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</si>
  <si>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</si>
  <si>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</si>
  <si>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</si>
  <si>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</si>
  <si>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</si>
  <si>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</si>
  <si>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</si>
  <si>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</si>
  <si>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</si>
  <si>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</si>
  <si>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</si>
  <si>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</si>
  <si>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</si>
  <si>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</si>
  <si>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</si>
  <si>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</si>
  <si>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</si>
  <si>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</si>
  <si>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</si>
  <si>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</si>
  <si>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</si>
  <si>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</si>
  <si>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</si>
  <si>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</si>
  <si>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</si>
  <si>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</si>
  <si>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</si>
  <si>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</si>
  <si>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</si>
  <si>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</si>
  <si>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</si>
  <si>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</si>
  <si>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</si>
  <si>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</si>
  <si>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</si>
  <si>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</si>
  <si>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</si>
  <si>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</si>
  <si>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</si>
  <si>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</si>
  <si>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</si>
  <si>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</si>
  <si>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</si>
  <si>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</si>
  <si>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</si>
  <si>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</si>
  <si>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</si>
  <si>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</si>
  <si>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</si>
  <si>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</si>
  <si>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</si>
  <si>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</si>
  <si>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</si>
  <si>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</si>
  <si>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</si>
  <si>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</si>
  <si>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</si>
  <si>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</si>
  <si>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</si>
  <si>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</si>
  <si>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</si>
  <si>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</si>
  <si>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</si>
  <si>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</si>
  <si>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</si>
  <si>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</si>
  <si>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</si>
  <si>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</si>
  <si>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</si>
  <si>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</si>
  <si>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</si>
  <si>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</si>
  <si>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</si>
  <si>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</si>
  <si>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</si>
  <si>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</si>
  <si>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</si>
  <si>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</si>
  <si>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</si>
  <si>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</si>
  <si>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</si>
  <si>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</si>
  <si>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</si>
  <si>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</si>
  <si>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</si>
  <si>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</si>
  <si>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</si>
  <si>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</si>
  <si>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</si>
  <si>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</si>
  <si>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</si>
  <si>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</si>
  <si>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</si>
  <si>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</si>
  <si>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</si>
  <si>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</si>
  <si>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</si>
  <si>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</si>
  <si>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</si>
  <si>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</si>
  <si>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</si>
  <si>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</si>
  <si>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</si>
  <si>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</si>
  <si>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</si>
  <si>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</si>
  <si>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</si>
  <si>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</si>
  <si>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</si>
  <si>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</si>
  <si>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</si>
  <si>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</si>
  <si>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</si>
  <si>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</si>
  <si>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</si>
  <si>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</si>
  <si>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</si>
  <si>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</si>
  <si>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</si>
  <si>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</si>
  <si>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</si>
  <si>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</si>
  <si>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</si>
  <si>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</si>
  <si>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</si>
  <si>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</si>
  <si>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</si>
  <si>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</si>
  <si>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</si>
  <si>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</si>
  <si>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</si>
  <si>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</si>
  <si>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</si>
  <si>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</si>
  <si>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</si>
  <si>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</si>
  <si>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</si>
  <si>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</si>
  <si>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</si>
  <si>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</si>
  <si>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</si>
  <si>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</si>
  <si>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</si>
  <si>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</si>
  <si>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</si>
  <si>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</si>
  <si>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</si>
  <si>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</si>
  <si>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</si>
  <si>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</si>
  <si>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</si>
  <si>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</si>
  <si>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</si>
  <si>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</si>
  <si>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</si>
  <si>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</si>
  <si>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</si>
  <si>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</si>
  <si>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</si>
  <si>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</si>
  <si>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</si>
  <si>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</si>
  <si>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</si>
  <si>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</si>
  <si>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</si>
  <si>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</si>
  <si>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</si>
  <si>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</si>
  <si>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</si>
  <si>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</si>
  <si>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</si>
  <si>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</si>
  <si>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</si>
  <si>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</si>
  <si>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</si>
  <si>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</si>
  <si>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</si>
  <si>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</si>
  <si>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</si>
  <si>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</si>
  <si>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</si>
  <si>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</si>
  <si>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</si>
  <si>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</si>
  <si>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</si>
  <si>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</si>
  <si>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</si>
  <si>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</si>
  <si>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</si>
  <si>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</si>
  <si>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</si>
  <si>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</si>
  <si>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</si>
  <si>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</si>
  <si>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</si>
  <si>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</si>
  <si>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</si>
  <si>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</si>
  <si>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</si>
  <si>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</si>
  <si>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</si>
  <si>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</si>
  <si>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</si>
  <si>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</si>
  <si>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</si>
  <si>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</si>
  <si>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</si>
  <si>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</si>
  <si>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</si>
  <si>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</si>
  <si>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</si>
  <si>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</si>
  <si>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</si>
  <si>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</si>
  <si>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</si>
  <si>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</si>
  <si>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</si>
  <si>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</si>
  <si>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</si>
  <si>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</si>
  <si>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</si>
  <si>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</si>
  <si>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</si>
  <si>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</si>
  <si>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</si>
  <si>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</si>
  <si>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</si>
  <si>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</si>
  <si>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</si>
  <si>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</si>
  <si>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</si>
  <si>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</si>
  <si>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</si>
  <si>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</si>
  <si>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</si>
  <si>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</si>
  <si>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</si>
  <si>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</si>
  <si>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</si>
  <si>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</si>
  <si>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</si>
  <si>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</si>
  <si>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</si>
  <si>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</si>
  <si>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</si>
  <si>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</si>
  <si>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</si>
  <si>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</si>
  <si>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</si>
  <si>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</si>
  <si>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</si>
  <si>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</si>
  <si>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</si>
  <si>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</si>
  <si>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</si>
  <si>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</si>
  <si>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</si>
  <si>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</si>
  <si>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</si>
  <si>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</si>
  <si>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</si>
  <si>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</si>
  <si>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</si>
  <si>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</si>
  <si>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</si>
  <si>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</si>
  <si>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</si>
  <si>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</si>
  <si>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</si>
  <si>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</si>
  <si>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</si>
  <si>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</si>
  <si>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</si>
  <si>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</si>
  <si>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</si>
  <si>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</si>
  <si>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</si>
  <si>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</si>
  <si>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</si>
  <si>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</si>
  <si>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</si>
  <si>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</si>
  <si>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</si>
  <si>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</si>
  <si>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</si>
  <si>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</si>
  <si>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</si>
  <si>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</si>
  <si>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</si>
  <si>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</si>
  <si>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</si>
  <si>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</si>
  <si>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</si>
  <si>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</si>
  <si>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</si>
  <si>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</si>
  <si>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</si>
  <si>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</si>
  <si>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</si>
  <si>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</si>
  <si>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</si>
  <si>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</si>
  <si>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</si>
  <si>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</si>
  <si>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</si>
  <si>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</si>
  <si>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</si>
  <si>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</si>
  <si>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</si>
  <si>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</si>
  <si>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</si>
  <si>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</si>
  <si>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</si>
  <si>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</si>
  <si>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</si>
  <si>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</si>
  <si>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</si>
  <si>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</si>
  <si>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</si>
  <si>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</si>
  <si>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</si>
  <si>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</si>
  <si>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</si>
  <si>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</si>
  <si>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</si>
  <si>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</si>
  <si>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</si>
  <si>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</si>
  <si>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</si>
  <si>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</si>
  <si>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</si>
  <si>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</si>
  <si>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</si>
  <si>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</si>
  <si>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</si>
  <si>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</si>
  <si>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</si>
  <si>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</si>
  <si>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</si>
  <si>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</si>
  <si>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</si>
  <si>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</si>
  <si>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</si>
  <si>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</si>
  <si>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</si>
  <si>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</si>
  <si>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</si>
  <si>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</si>
  <si>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</si>
  <si>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</si>
  <si>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</si>
  <si>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</si>
  <si>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</si>
  <si>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</si>
  <si>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</si>
  <si>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</si>
  <si>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</si>
  <si>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</si>
  <si>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</si>
  <si>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</si>
  <si>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</si>
  <si>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</si>
  <si>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</si>
  <si>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</si>
  <si>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</si>
  <si>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</si>
  <si>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</si>
  <si>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</si>
  <si>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</si>
  <si>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</si>
  <si>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</si>
  <si>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</si>
  <si>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</si>
  <si>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</si>
  <si>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</si>
  <si>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</si>
  <si>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</si>
  <si>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</si>
  <si>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</si>
  <si>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</si>
  <si>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</si>
  <si>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</si>
  <si>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</si>
  <si>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</si>
  <si>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</si>
  <si>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</si>
  <si>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</si>
  <si>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</si>
  <si>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</si>
  <si>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</si>
  <si>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</si>
  <si>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</si>
  <si>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</si>
  <si>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</si>
  <si>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</si>
  <si>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</si>
  <si>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</si>
  <si>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</si>
  <si>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</si>
  <si>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</si>
  <si>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</si>
  <si>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</si>
  <si>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</si>
  <si>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</si>
  <si>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</si>
  <si>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</si>
  <si>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</si>
  <si>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</si>
  <si>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</si>
  <si>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</si>
  <si>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</si>
  <si>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</si>
  <si>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</si>
  <si>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</si>
  <si>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</si>
  <si>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</si>
  <si>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</si>
  <si>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</si>
  <si>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</si>
  <si>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</si>
  <si>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</si>
  <si>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</si>
  <si>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</si>
  <si>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</si>
  <si>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</si>
  <si>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</si>
  <si>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</si>
  <si>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</si>
  <si>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</si>
  <si>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</si>
  <si>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</si>
  <si>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</si>
  <si>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</si>
  <si>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</si>
  <si>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</si>
  <si>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</si>
  <si>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</si>
  <si>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</si>
  <si>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</si>
  <si>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</si>
  <si>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</si>
  <si>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</si>
  <si>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</si>
  <si>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</si>
  <si>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</si>
  <si>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</si>
  <si>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</si>
  <si>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</si>
  <si>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</si>
  <si>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</si>
  <si>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</si>
  <si>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</si>
  <si>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</si>
  <si>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</si>
  <si>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</si>
  <si>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</si>
  <si>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</si>
  <si>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</si>
  <si>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</si>
  <si>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</si>
  <si>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</si>
  <si>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</si>
  <si>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</si>
  <si>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</si>
  <si>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</si>
  <si>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</si>
  <si>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</si>
  <si>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</si>
  <si>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</si>
  <si>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</si>
  <si>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</si>
  <si>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</si>
  <si>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</si>
  <si>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</si>
  <si>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</si>
  <si>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</si>
  <si>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</si>
  <si>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</si>
  <si>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</si>
  <si>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</si>
  <si>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</si>
  <si>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</si>
  <si>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</si>
  <si>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</si>
  <si>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</si>
  <si>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</si>
  <si>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</si>
  <si>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</si>
  <si>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</si>
  <si>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</si>
  <si>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</si>
  <si>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</si>
  <si>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</si>
  <si>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</si>
  <si>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</si>
  <si>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</si>
  <si>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</si>
  <si>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</si>
  <si>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</si>
  <si>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</si>
  <si>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</si>
  <si>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</si>
  <si>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</si>
  <si>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</si>
  <si>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</si>
  <si>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</si>
  <si>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</si>
  <si>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</si>
  <si>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</si>
  <si>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</si>
  <si>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</si>
  <si>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</si>
  <si>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</si>
  <si>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</si>
  <si>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</si>
  <si>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</si>
  <si>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</si>
  <si>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</si>
  <si>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</si>
  <si>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</si>
  <si>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</si>
  <si>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</si>
  <si>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</si>
  <si>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</si>
  <si>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</si>
  <si>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</si>
  <si>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</si>
  <si>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</si>
  <si>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</si>
  <si>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</si>
  <si>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</si>
  <si>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</si>
  <si>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</si>
  <si>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</si>
  <si>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</si>
  <si>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</si>
  <si>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</si>
  <si>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</si>
  <si>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</si>
  <si>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</si>
  <si>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</si>
  <si>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</si>
  <si>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</si>
  <si>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</si>
  <si>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</si>
  <si>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</si>
  <si>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</si>
  <si>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</si>
  <si>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</si>
  <si>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</si>
  <si>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</si>
  <si>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</si>
  <si>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</si>
  <si>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</si>
  <si>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</si>
  <si>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</si>
  <si>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</si>
  <si>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</si>
  <si>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</si>
  <si>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</si>
  <si>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</si>
  <si>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</si>
  <si>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</si>
  <si>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</si>
  <si>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</si>
  <si>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</si>
  <si>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</si>
  <si>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</si>
  <si>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</si>
  <si>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</si>
  <si>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</si>
  <si>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</si>
  <si>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</si>
  <si>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</si>
  <si>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</si>
  <si>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</si>
  <si>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</si>
  <si>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</si>
  <si>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</si>
  <si>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</si>
  <si>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</si>
  <si>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</si>
  <si>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</si>
  <si>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</si>
  <si>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</si>
  <si>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</si>
  <si>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</si>
  <si>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</si>
  <si>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</si>
  <si>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</si>
  <si>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</si>
  <si>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</si>
  <si>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</si>
  <si>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</si>
  <si>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</si>
  <si>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</si>
  <si>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</si>
  <si>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</si>
  <si>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</si>
  <si>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</si>
  <si>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</si>
  <si>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</si>
  <si>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</si>
  <si>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</si>
  <si>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</si>
  <si>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</si>
  <si>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</si>
  <si>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</si>
  <si>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</si>
  <si>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</si>
  <si>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</si>
  <si>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</si>
  <si>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</si>
  <si>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</si>
  <si>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</si>
  <si>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</si>
  <si>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</si>
  <si>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</si>
  <si>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</si>
  <si>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</si>
  <si>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</si>
  <si>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</si>
  <si>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</si>
  <si>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</si>
  <si>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</si>
  <si>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</si>
  <si>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</si>
  <si>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</si>
  <si>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</si>
  <si>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</si>
  <si>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</si>
  <si>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</si>
  <si>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</si>
  <si>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</si>
  <si>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</si>
  <si>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</si>
  <si>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</si>
  <si>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</si>
  <si>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</si>
  <si>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</si>
  <si>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</si>
  <si>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</si>
  <si>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</si>
  <si>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</si>
  <si>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</si>
  <si>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</si>
  <si>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</si>
  <si>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</si>
  <si>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</si>
  <si>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</si>
  <si>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</si>
  <si>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</si>
  <si>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</si>
  <si>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</si>
  <si>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</si>
  <si>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</si>
  <si>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</si>
  <si>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</si>
  <si>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</si>
  <si>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</si>
  <si>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</si>
  <si>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</si>
  <si>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</si>
  <si>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</si>
  <si>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</si>
  <si>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</si>
  <si>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</si>
  <si>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</si>
  <si>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</si>
  <si>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</si>
  <si>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</si>
  <si>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</si>
  <si>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</si>
  <si>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</si>
  <si>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</si>
  <si>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</si>
  <si>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</si>
  <si>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</si>
  <si>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</si>
  <si>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</si>
  <si>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</si>
  <si>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</si>
  <si>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</si>
  <si>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</si>
  <si>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</si>
  <si>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</si>
  <si>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</si>
  <si>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</si>
  <si>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</si>
  <si>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</si>
  <si>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</si>
  <si>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</si>
  <si>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</si>
  <si>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</si>
  <si>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</si>
  <si>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</si>
  <si>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</si>
  <si>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</si>
  <si>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</si>
  <si>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</si>
  <si>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</si>
  <si>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</si>
  <si>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</si>
  <si>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</si>
  <si>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</si>
  <si>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</si>
  <si>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</si>
  <si>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</si>
  <si>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</si>
  <si>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</si>
  <si>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</si>
  <si>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</si>
  <si>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</si>
  <si>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</si>
  <si>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</si>
  <si>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</si>
  <si>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</si>
  <si>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</si>
  <si>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</si>
  <si>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</si>
  <si>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</si>
  <si>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</si>
  <si>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</si>
  <si>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</si>
  <si>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</si>
  <si>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</si>
  <si>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</si>
  <si>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</si>
  <si>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</si>
  <si>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</si>
  <si>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</si>
  <si>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</si>
  <si>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</si>
  <si>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</si>
  <si>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</si>
  <si>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</si>
  <si>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</si>
  <si>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</si>
  <si>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</si>
  <si>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</si>
  <si>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</si>
  <si>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</si>
  <si>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</si>
  <si>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</si>
  <si>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</si>
  <si>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</si>
  <si>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</si>
  <si>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</si>
  <si>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</si>
  <si>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</si>
  <si>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</si>
  <si>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</si>
  <si>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</si>
  <si>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</si>
  <si>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</si>
  <si>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</si>
  <si>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</si>
  <si>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</si>
  <si>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</si>
  <si>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</si>
  <si>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</si>
  <si>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</si>
  <si>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</si>
  <si>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</si>
  <si>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</si>
  <si>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</si>
  <si>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</si>
  <si>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</si>
  <si>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</si>
  <si>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</si>
  <si>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</si>
  <si>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</si>
  <si>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</si>
  <si>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</si>
  <si>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</si>
  <si>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</si>
  <si>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</si>
  <si>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</si>
  <si>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</si>
  <si>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</si>
  <si>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</si>
  <si>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</si>
  <si>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</si>
  <si>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</si>
  <si>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</si>
  <si>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</si>
  <si>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</si>
  <si>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</si>
  <si>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</si>
  <si>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</si>
  <si>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</si>
  <si>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</si>
  <si>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</si>
  <si>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</si>
  <si>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</si>
  <si>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</si>
  <si>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</si>
  <si>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</si>
  <si>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</si>
  <si>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</si>
  <si>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</si>
  <si>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</si>
  <si>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</si>
  <si>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</si>
  <si>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</si>
  <si>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</si>
  <si>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</si>
  <si>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</si>
  <si>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</si>
  <si>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</si>
  <si>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</si>
  <si>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</si>
  <si>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</si>
  <si>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</si>
  <si>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</si>
  <si>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</si>
  <si>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</si>
  <si>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</si>
  <si>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</si>
  <si>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</si>
  <si>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</si>
  <si>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</si>
  <si>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</si>
  <si>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</si>
  <si>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</si>
  <si>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</si>
  <si>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</si>
  <si>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</si>
  <si>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</si>
  <si>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</si>
  <si>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</si>
  <si>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</si>
  <si>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</si>
  <si>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</si>
  <si>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</si>
  <si>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</si>
  <si>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</si>
  <si>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</si>
  <si>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</si>
  <si>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</si>
  <si>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</si>
  <si>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</si>
  <si>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</si>
  <si>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</si>
  <si>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</si>
  <si>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</si>
  <si>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</si>
  <si>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</si>
  <si>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</si>
  <si>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</si>
  <si>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</si>
  <si>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</si>
  <si>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</si>
  <si>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</si>
  <si>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</si>
  <si>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</si>
  <si>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</si>
  <si>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</si>
  <si>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</si>
  <si>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</si>
  <si>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</si>
  <si>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</si>
  <si>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</si>
  <si>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</si>
  <si>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</si>
  <si>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</si>
  <si>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</si>
  <si>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</si>
  <si>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</si>
  <si>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</si>
  <si>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</si>
  <si>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</si>
  <si>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</si>
  <si>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</si>
  <si>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</si>
  <si>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</si>
  <si>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</si>
  <si>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</si>
  <si>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</si>
  <si>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</si>
  <si>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</si>
  <si>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</si>
  <si>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</si>
  <si>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</si>
  <si>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</si>
  <si>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</si>
  <si>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</si>
  <si>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</si>
  <si>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</si>
  <si>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</si>
  <si>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</si>
  <si>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</si>
  <si>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</si>
  <si>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</si>
  <si>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</si>
  <si>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</si>
  <si>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</si>
  <si>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</si>
  <si>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</si>
  <si>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</si>
  <si>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</si>
  <si>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</si>
  <si>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</si>
  <si>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</si>
  <si>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</si>
  <si>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</si>
  <si>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</si>
  <si>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</si>
  <si>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</si>
  <si>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</si>
  <si>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</si>
  <si>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</si>
  <si>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</si>
  <si>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</si>
  <si>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</si>
  <si>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</si>
  <si>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</si>
  <si>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</si>
  <si>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</si>
  <si>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</si>
  <si>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</si>
  <si>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</si>
  <si>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</si>
  <si>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</si>
  <si>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</si>
  <si>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</si>
  <si>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</si>
  <si>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</si>
  <si>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</si>
  <si>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</si>
  <si>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</si>
  <si>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</si>
  <si>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</si>
  <si>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</si>
  <si>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</si>
  <si>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</si>
  <si>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</si>
  <si>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</si>
  <si>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</si>
  <si>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</si>
  <si>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</si>
  <si>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</si>
  <si>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</si>
  <si>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</si>
  <si>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</si>
  <si>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</si>
  <si>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</si>
  <si>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</si>
  <si>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</si>
  <si>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</si>
  <si>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</si>
  <si>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</si>
  <si>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</si>
  <si>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</si>
  <si>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</si>
  <si>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</si>
  <si>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</si>
  <si>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</si>
  <si>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</si>
  <si>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</si>
  <si>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</si>
  <si>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</si>
  <si>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</si>
  <si>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</si>
  <si>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</si>
  <si>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</si>
  <si>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</si>
  <si>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</si>
  <si>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</si>
  <si>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</si>
  <si>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</si>
  <si>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</si>
  <si>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</si>
  <si>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</si>
  <si>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</si>
  <si>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</si>
  <si>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</si>
  <si>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</si>
  <si>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</si>
  <si>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</si>
  <si>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</si>
  <si>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</si>
  <si>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</si>
  <si>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</si>
  <si>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</si>
  <si>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</si>
  <si>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</si>
  <si>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</si>
  <si>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</si>
  <si>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</si>
  <si>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</si>
  <si>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</si>
  <si>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</si>
  <si>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</si>
  <si>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</si>
  <si>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</si>
  <si>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</si>
  <si>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</si>
  <si>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</si>
  <si>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</si>
  <si>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</si>
  <si>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</si>
  <si>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</si>
  <si>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</si>
  <si>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</si>
  <si>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</si>
  <si>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</si>
  <si>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</si>
  <si>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</si>
  <si>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</si>
  <si>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</si>
  <si>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</si>
  <si>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</si>
  <si>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</si>
  <si>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</si>
  <si>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</si>
  <si>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</si>
  <si>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</si>
  <si>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</si>
  <si>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</si>
  <si>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</si>
  <si>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</si>
  <si>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</si>
  <si>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</si>
  <si>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</si>
  <si>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</si>
  <si>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</si>
  <si>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</si>
  <si>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</si>
  <si>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</si>
  <si>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</si>
  <si>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</si>
  <si>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</si>
  <si>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</si>
  <si>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</si>
  <si>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</si>
  <si>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</si>
  <si>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</si>
  <si>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</si>
  <si>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</si>
  <si>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</si>
  <si>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</si>
  <si>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</si>
  <si>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</si>
  <si>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</si>
  <si>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</si>
  <si>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</si>
  <si>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</si>
  <si>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</si>
  <si>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</si>
  <si>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</si>
  <si>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</si>
  <si>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</si>
  <si>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</si>
  <si>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</si>
  <si>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</si>
  <si>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</si>
  <si>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</si>
  <si>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</si>
  <si>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</si>
  <si>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</si>
  <si>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</si>
  <si>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</si>
  <si>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</si>
  <si>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</si>
  <si>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</si>
  <si>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</si>
  <si>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</si>
  <si>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</si>
  <si>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</si>
  <si>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</si>
  <si>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</si>
  <si>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</si>
  <si>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</si>
  <si>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</si>
  <si>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</si>
  <si>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</si>
  <si>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</si>
  <si>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</si>
  <si>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</si>
  <si>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</si>
  <si>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</si>
  <si>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</si>
  <si>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</si>
  <si>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</si>
  <si>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</si>
  <si>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</si>
  <si>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</si>
  <si>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</si>
  <si>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</si>
  <si>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</si>
  <si>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</si>
  <si>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</si>
  <si>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</si>
  <si>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</si>
  <si>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</si>
  <si>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</si>
  <si>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</si>
  <si>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</si>
  <si>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</si>
  <si>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</si>
  <si>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</si>
  <si>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</si>
  <si>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</si>
  <si>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</si>
  <si>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</si>
  <si>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</si>
  <si>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</si>
  <si>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</si>
  <si>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</si>
  <si>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</si>
  <si>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</si>
  <si>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</si>
  <si>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</si>
  <si>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</si>
  <si>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</si>
  <si>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</si>
  <si>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</si>
  <si>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</si>
  <si>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</si>
  <si>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</si>
  <si>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</si>
  <si>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</si>
  <si>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</si>
  <si>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</si>
  <si>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</si>
  <si>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</si>
  <si>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</si>
  <si>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</si>
  <si>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</si>
  <si>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</si>
  <si>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</si>
  <si>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</si>
  <si>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</si>
  <si>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</si>
  <si>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</si>
  <si>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</si>
  <si>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</si>
  <si>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</si>
  <si>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</si>
  <si>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</si>
  <si>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</si>
  <si>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</si>
  <si>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</si>
  <si>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</si>
  <si>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</si>
  <si>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</si>
  <si>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</si>
  <si>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</si>
  <si>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</si>
  <si>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</si>
  <si>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</si>
  <si>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</si>
  <si>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</si>
  <si>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</si>
  <si>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</si>
  <si>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</si>
  <si>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</si>
  <si>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</si>
  <si>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</si>
  <si>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</si>
  <si>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</si>
  <si>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</si>
  <si>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</si>
  <si>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</si>
  <si>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</si>
  <si>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</si>
  <si>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</si>
  <si>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</si>
  <si>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</si>
  <si>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</si>
  <si>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</si>
  <si>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</si>
  <si>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</si>
  <si>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</si>
  <si>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</si>
  <si>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</si>
  <si>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</si>
  <si>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</si>
  <si>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</si>
  <si>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</si>
  <si>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</si>
  <si>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</si>
  <si>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</si>
  <si>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</si>
  <si>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</si>
  <si>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</si>
  <si>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</si>
  <si>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</si>
  <si>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</si>
  <si>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</si>
  <si>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</si>
  <si>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</si>
  <si>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</si>
  <si>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</si>
  <si>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</si>
  <si>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</si>
  <si>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</si>
  <si>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</si>
  <si>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</si>
  <si>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</si>
  <si>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</si>
  <si>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</si>
  <si>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</si>
  <si>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</si>
  <si>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</si>
  <si>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</si>
  <si>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</si>
  <si>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</si>
  <si>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</si>
  <si>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</si>
  <si>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</si>
  <si>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</si>
  <si>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</si>
  <si>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</si>
  <si>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</si>
  <si>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</si>
  <si>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</si>
  <si>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</si>
  <si>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</si>
  <si>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</si>
  <si>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</si>
  <si>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</si>
  <si>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</si>
  <si>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</si>
  <si>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</si>
  <si>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</si>
  <si>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</si>
  <si>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</si>
  <si>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</si>
  <si>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</si>
  <si>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</si>
  <si>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</si>
  <si>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</si>
  <si>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</si>
  <si>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</si>
  <si>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</si>
  <si>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</si>
  <si>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</si>
  <si>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</si>
  <si>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</si>
  <si>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</si>
  <si>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</si>
  <si>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</si>
  <si>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</si>
  <si>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</si>
  <si>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</si>
  <si>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</si>
  <si>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</si>
  <si>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</si>
  <si>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</si>
  <si>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</si>
  <si>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</si>
  <si>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</si>
  <si>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</si>
  <si>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</si>
  <si>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</si>
  <si>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</si>
  <si>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</si>
  <si>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</si>
  <si>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</si>
  <si>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</si>
  <si>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</si>
  <si>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</si>
  <si>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</si>
  <si>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</si>
  <si>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</si>
  <si>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</si>
  <si>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</si>
  <si>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</si>
  <si>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</si>
  <si>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</si>
  <si>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</si>
  <si>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</si>
  <si>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</si>
  <si>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</si>
  <si>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</si>
  <si>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</si>
  <si>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</si>
  <si>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</si>
  <si>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</si>
  <si>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</si>
  <si>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</si>
  <si>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</si>
  <si>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</si>
  <si>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</si>
  <si>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</si>
  <si>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</si>
  <si>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</si>
  <si>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</si>
  <si>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</si>
  <si>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</si>
  <si>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</si>
  <si>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</si>
  <si>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</si>
  <si>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</si>
  <si>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</si>
  <si>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</si>
  <si>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</si>
  <si>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</si>
  <si>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</si>
  <si>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</si>
  <si>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</si>
  <si>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</si>
  <si>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</si>
  <si>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</si>
  <si>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</si>
  <si>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</si>
  <si>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</si>
  <si>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</si>
  <si>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</si>
  <si>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</si>
  <si>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</si>
  <si>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</si>
  <si>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</si>
  <si>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</si>
  <si>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</si>
  <si>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</si>
  <si>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</si>
  <si>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</si>
  <si>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</si>
  <si>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</si>
  <si>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</si>
  <si>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</si>
  <si>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</si>
  <si>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</si>
  <si>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</si>
  <si>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</si>
  <si>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</si>
  <si>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</si>
  <si>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</si>
  <si>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</si>
  <si>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</si>
  <si>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</si>
  <si>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</si>
  <si>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</si>
  <si>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</si>
  <si>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</si>
  <si>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</si>
  <si>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</si>
  <si>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</si>
  <si>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</si>
  <si>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</si>
  <si>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</si>
  <si>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</si>
  <si>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</si>
  <si>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</si>
  <si>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</si>
  <si>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</si>
  <si>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</si>
  <si>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</si>
  <si>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</si>
  <si>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</si>
  <si>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</si>
  <si>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</si>
  <si>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</si>
  <si>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</si>
  <si>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</si>
  <si>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</si>
  <si>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</si>
  <si>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</si>
  <si>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</si>
  <si>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</si>
  <si>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</si>
  <si>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</si>
  <si>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</si>
  <si>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</si>
  <si>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</si>
  <si>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</si>
  <si>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</si>
  <si>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</si>
  <si>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</si>
  <si>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</si>
  <si>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</si>
  <si>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</si>
  <si>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</si>
  <si>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</si>
  <si>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</si>
  <si>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</si>
  <si>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</si>
  <si>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</si>
  <si>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</si>
  <si>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</si>
  <si>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</si>
  <si>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</si>
  <si>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</si>
  <si>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</si>
  <si>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</si>
  <si>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</si>
  <si>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</si>
  <si>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</si>
  <si>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</si>
  <si>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</si>
  <si>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</si>
  <si>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</si>
  <si>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</si>
  <si>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</si>
  <si>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</si>
  <si>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</si>
  <si>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</si>
  <si>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</si>
  <si>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</si>
  <si>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</si>
  <si>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</si>
  <si>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</si>
  <si>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</si>
  <si>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</si>
  <si>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</si>
  <si>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</si>
  <si>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</si>
  <si>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</si>
  <si>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</si>
  <si>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</si>
  <si>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</si>
  <si>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</si>
  <si>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</si>
  <si>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</si>
  <si>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</si>
  <si>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</si>
  <si>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</si>
  <si>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</si>
  <si>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</si>
  <si>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</si>
  <si>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</si>
  <si>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</si>
  <si>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</si>
  <si>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</si>
  <si>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</si>
  <si>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</si>
  <si>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</si>
  <si>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</si>
  <si>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</si>
  <si>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</si>
  <si>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</si>
  <si>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</si>
  <si>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</si>
  <si>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</si>
  <si>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</si>
  <si>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</si>
  <si>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</si>
  <si>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</si>
  <si>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</si>
  <si>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</si>
  <si>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</si>
  <si>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</si>
  <si>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</si>
  <si>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</si>
  <si>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</si>
  <si>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</si>
  <si>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</si>
  <si>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</si>
  <si>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</si>
  <si>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</si>
  <si>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</si>
  <si>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</si>
  <si>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</si>
  <si>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</si>
  <si>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</si>
  <si>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</si>
  <si>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</si>
  <si>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</si>
  <si>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</si>
  <si>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</si>
  <si>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</si>
  <si>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</si>
  <si>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</si>
  <si>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</si>
  <si>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</si>
  <si>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</si>
  <si>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</si>
  <si>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</si>
  <si>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</si>
  <si>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</si>
  <si>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</si>
  <si>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</si>
  <si>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</si>
  <si>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</si>
  <si>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</si>
  <si>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</si>
  <si>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</si>
  <si>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</si>
  <si>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</si>
  <si>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</si>
  <si>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</si>
  <si>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</si>
  <si>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</si>
  <si>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</si>
  <si>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</si>
  <si>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</si>
  <si>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</si>
  <si>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</si>
  <si>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</si>
  <si>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</si>
  <si>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</si>
  <si>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</si>
  <si>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</si>
  <si>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</si>
  <si>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</si>
  <si>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</si>
  <si>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</si>
  <si>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</si>
  <si>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</si>
  <si>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</si>
  <si>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</si>
  <si>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</si>
  <si>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</si>
  <si>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</si>
  <si>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</si>
  <si>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</si>
  <si>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</si>
  <si>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</si>
  <si>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</si>
  <si>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</si>
  <si>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</si>
  <si>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</si>
  <si>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</si>
  <si>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</si>
  <si>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</si>
  <si>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</si>
  <si>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</si>
  <si>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</si>
  <si>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</si>
  <si>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</si>
  <si>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</si>
  <si>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</si>
  <si>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</si>
  <si>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</si>
  <si>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</si>
  <si>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</si>
  <si>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</si>
  <si>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</si>
  <si>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</si>
  <si>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</si>
  <si>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</si>
  <si>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</si>
  <si>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</si>
  <si>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</si>
  <si>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</si>
  <si>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</si>
  <si>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</si>
  <si>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</si>
  <si>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</si>
  <si>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</si>
  <si>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</si>
  <si>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</si>
  <si>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</si>
  <si>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</si>
  <si>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</si>
  <si>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</si>
  <si>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</si>
  <si>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</si>
  <si>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</si>
  <si>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</si>
  <si>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</si>
  <si>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</si>
  <si>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</si>
  <si>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</si>
  <si>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</si>
  <si>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</si>
  <si>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</si>
  <si>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</si>
  <si>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</si>
  <si>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</si>
  <si>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</si>
  <si>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</si>
  <si>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</si>
  <si>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</si>
  <si>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</si>
  <si>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</si>
  <si>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</si>
  <si>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</si>
  <si>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</si>
  <si>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</si>
  <si>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</si>
  <si>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</si>
  <si>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</si>
  <si>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</si>
  <si>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</si>
  <si>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</si>
  <si>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</si>
  <si>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</si>
  <si>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</si>
  <si>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</si>
  <si>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</si>
  <si>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</si>
  <si>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</si>
  <si>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</si>
  <si>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</si>
  <si>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</si>
  <si>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</si>
  <si>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</si>
  <si>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</si>
  <si>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</si>
  <si>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</si>
  <si>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</si>
  <si>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</si>
  <si>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</si>
  <si>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</si>
  <si>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</si>
  <si>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</si>
  <si>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</si>
  <si>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</si>
  <si>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</si>
  <si>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</si>
  <si>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</si>
  <si>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</si>
  <si>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</si>
  <si>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</si>
  <si>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</si>
  <si>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</si>
  <si>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</si>
  <si>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</si>
  <si>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</si>
  <si>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</si>
  <si>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</si>
  <si>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</si>
  <si>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</si>
  <si>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</si>
  <si>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</si>
  <si>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</si>
  <si>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</si>
  <si>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</si>
  <si>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</si>
  <si>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</si>
  <si>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</si>
  <si>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</si>
  <si>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</si>
  <si>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</si>
  <si>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</si>
  <si>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</si>
  <si>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</si>
  <si>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</si>
  <si>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</si>
  <si>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</si>
  <si>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</si>
  <si>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</si>
  <si>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</si>
  <si>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</si>
  <si>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</si>
  <si>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</si>
  <si>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</si>
  <si>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</si>
  <si>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</si>
  <si>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</si>
  <si>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</si>
  <si>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</si>
  <si>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</si>
  <si>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</si>
  <si>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</si>
  <si>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</si>
  <si>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</si>
  <si>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</si>
  <si>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</si>
  <si>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</si>
  <si>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</si>
  <si>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</si>
  <si>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</si>
  <si>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</si>
  <si>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</si>
  <si>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</si>
  <si>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</si>
  <si>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</si>
  <si>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</si>
  <si>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</si>
  <si>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</si>
  <si>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</si>
  <si>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</si>
  <si>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</si>
  <si>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</si>
  <si>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</si>
  <si>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</si>
  <si>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</si>
  <si>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</si>
  <si>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</si>
  <si>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</si>
  <si>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</si>
  <si>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</si>
  <si>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</si>
  <si>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</si>
  <si>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</si>
  <si>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</si>
  <si>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</si>
  <si>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</si>
  <si>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</si>
  <si>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</si>
  <si>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</si>
  <si>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</si>
  <si>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</si>
  <si>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</si>
  <si>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</si>
  <si>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</si>
  <si>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</si>
  <si>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</si>
  <si>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</si>
  <si>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</si>
  <si>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</si>
  <si>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</si>
  <si>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</si>
  <si>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</si>
  <si>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</si>
  <si>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</si>
  <si>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</si>
  <si>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</si>
  <si>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</si>
  <si>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</si>
  <si>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</si>
  <si>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</si>
  <si>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</si>
  <si>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</si>
  <si>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</si>
  <si>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</si>
  <si>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</si>
  <si>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</si>
  <si>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</si>
  <si>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</si>
  <si>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</si>
  <si>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</si>
  <si>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</si>
  <si>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</si>
  <si>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</si>
  <si>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</si>
  <si>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</si>
  <si>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</si>
  <si>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</si>
  <si>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</si>
  <si>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</si>
  <si>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</si>
  <si>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</si>
  <si>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</si>
  <si>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</si>
  <si>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</si>
  <si>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</si>
  <si>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</si>
  <si>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</si>
  <si>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</si>
  <si>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</si>
  <si>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</si>
  <si>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</si>
  <si>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</si>
  <si>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</si>
  <si>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</si>
  <si>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</si>
  <si>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</si>
  <si>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</si>
  <si>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</si>
  <si>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</si>
  <si>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</si>
  <si>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</si>
  <si>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</si>
  <si>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</si>
  <si>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</si>
  <si>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</si>
  <si>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</si>
  <si>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</si>
  <si>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</si>
  <si>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</si>
  <si>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</si>
  <si>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</si>
  <si>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</si>
  <si>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</si>
  <si>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</si>
  <si>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</si>
  <si>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</si>
  <si>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</si>
  <si>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</si>
  <si>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</si>
  <si>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</si>
  <si>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</si>
  <si>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</si>
  <si>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</si>
  <si>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</si>
  <si>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</si>
  <si>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</si>
  <si>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</si>
  <si>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</si>
  <si>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</si>
  <si>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</si>
  <si>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</si>
  <si>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</si>
  <si>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</si>
  <si>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</si>
  <si>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</si>
  <si>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</si>
  <si>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</si>
  <si>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</si>
  <si>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</si>
  <si>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</si>
  <si>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</si>
  <si>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</si>
  <si>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</si>
  <si>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</si>
  <si>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</si>
  <si>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</si>
  <si>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</si>
  <si>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</si>
  <si>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</si>
  <si>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</si>
  <si>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</si>
  <si>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</si>
  <si>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</si>
  <si>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</si>
  <si>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</si>
  <si>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</si>
  <si>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</si>
  <si>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</si>
  <si>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</si>
  <si>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</si>
  <si>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</si>
  <si>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</si>
  <si>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</si>
  <si>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</si>
  <si>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</si>
  <si>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</si>
  <si>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</si>
  <si>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</si>
  <si>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</si>
  <si>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</si>
  <si>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</si>
  <si>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</si>
  <si>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</si>
  <si>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</si>
  <si>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</si>
  <si>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</si>
  <si>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</si>
  <si>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</si>
  <si>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</si>
  <si>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</si>
  <si>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</si>
  <si>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</si>
  <si>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</si>
  <si>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</si>
  <si>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</si>
  <si>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</si>
  <si>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</si>
  <si>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</si>
  <si>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</si>
  <si>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</si>
  <si>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</si>
  <si>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</si>
  <si>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</si>
  <si>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</si>
  <si>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</si>
  <si>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</si>
  <si>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</si>
  <si>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</si>
  <si>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</si>
  <si>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</si>
  <si>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</si>
  <si>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</si>
  <si>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</si>
  <si>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</si>
  <si>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</si>
  <si>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</si>
  <si>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</si>
  <si>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</si>
  <si>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</si>
  <si>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</si>
  <si>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</si>
  <si>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</si>
  <si>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</si>
  <si>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</si>
  <si>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</si>
  <si>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</si>
  <si>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</si>
  <si>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</si>
  <si>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</si>
  <si>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</si>
  <si>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</si>
  <si>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</si>
  <si>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</si>
  <si>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</si>
  <si>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</si>
  <si>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</si>
  <si>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</si>
  <si>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</si>
  <si>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</si>
  <si>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</si>
  <si>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</si>
  <si>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</si>
  <si>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</si>
  <si>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</si>
  <si>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</si>
  <si>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</si>
  <si>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</si>
  <si>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</si>
  <si>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</si>
  <si>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</si>
  <si>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</si>
  <si>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</si>
  <si>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</si>
  <si>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</si>
  <si>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</si>
  <si>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</si>
  <si>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</si>
  <si>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</si>
  <si>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</si>
  <si>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</si>
  <si>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</si>
  <si>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</si>
  <si>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</si>
  <si>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</si>
  <si>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</si>
  <si>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</si>
  <si>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</si>
  <si>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</si>
  <si>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</si>
  <si>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</si>
  <si>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</si>
  <si>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</si>
  <si>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</si>
  <si>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</si>
  <si>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</si>
  <si>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</si>
  <si>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</si>
  <si>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</si>
  <si>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</si>
  <si>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</si>
  <si>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</si>
  <si>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</si>
  <si>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</si>
  <si>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</si>
  <si>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</si>
  <si>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</si>
  <si>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</si>
  <si>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</si>
  <si>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</si>
  <si>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</si>
  <si>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</si>
  <si>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</si>
  <si>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</si>
  <si>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</si>
  <si>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</si>
  <si>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</si>
  <si>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</si>
  <si>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</si>
  <si>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</si>
  <si>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</si>
  <si>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</si>
  <si>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</si>
  <si>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</si>
  <si>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</si>
  <si>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</si>
  <si>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</si>
  <si>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</si>
  <si>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</si>
  <si>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</si>
  <si>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</si>
  <si>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</si>
  <si>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</si>
  <si>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</si>
  <si>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</si>
  <si>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</si>
  <si>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</si>
  <si>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</si>
  <si>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</si>
  <si>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</si>
  <si>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</si>
  <si>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</si>
  <si>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</si>
  <si>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</si>
  <si>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</si>
  <si>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</si>
  <si>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</si>
  <si>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</si>
  <si>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</si>
  <si>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</si>
  <si>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</si>
  <si>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</si>
  <si>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</si>
  <si>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</si>
  <si>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</si>
  <si>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</si>
  <si>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</si>
  <si>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</si>
  <si>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</si>
  <si>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</si>
  <si>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</si>
  <si>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</si>
  <si>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</si>
  <si>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</si>
  <si>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</si>
  <si>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</si>
  <si>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</si>
  <si>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</si>
  <si>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</si>
  <si>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</si>
  <si>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</si>
  <si>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</si>
  <si>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</si>
  <si>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</si>
  <si>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</si>
  <si>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</si>
  <si>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</si>
  <si>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</si>
  <si>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</si>
  <si>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</si>
  <si>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</si>
  <si>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</si>
  <si>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</si>
  <si>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</si>
  <si>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</si>
  <si>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</si>
  <si>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</si>
  <si>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</si>
  <si>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</si>
  <si>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</si>
  <si>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</si>
  <si>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</si>
  <si>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</si>
  <si>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</si>
  <si>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</si>
  <si>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</si>
  <si>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</si>
  <si>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</si>
  <si>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</si>
  <si>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</si>
  <si>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</si>
  <si>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</si>
  <si>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</si>
  <si>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</si>
  <si>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</si>
  <si>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</si>
  <si>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</si>
  <si>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</si>
  <si>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</si>
  <si>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</si>
  <si>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</si>
  <si>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</si>
  <si>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</si>
  <si>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</si>
  <si>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</si>
  <si>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</si>
  <si>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</si>
  <si>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</si>
  <si>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</si>
  <si>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</si>
  <si>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</si>
  <si>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</si>
  <si>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</si>
  <si>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</si>
  <si>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</si>
  <si>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</si>
  <si>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</si>
  <si>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</si>
  <si>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</si>
  <si>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</si>
  <si>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</si>
  <si>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</si>
  <si>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</si>
  <si>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</si>
  <si>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</si>
  <si>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</si>
  <si>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</si>
  <si>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</si>
  <si>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</si>
  <si>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</si>
  <si>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</si>
  <si>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</si>
  <si>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</si>
  <si>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</si>
  <si>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</si>
  <si>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</si>
  <si>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</si>
  <si>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</si>
  <si>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</si>
  <si>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</si>
  <si>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</si>
  <si>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</si>
  <si>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</si>
  <si>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</si>
  <si>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</si>
  <si>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</si>
  <si>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</si>
  <si>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</si>
  <si>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</si>
  <si>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</si>
  <si>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</si>
  <si>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</si>
  <si>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</si>
  <si>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</si>
  <si>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</si>
  <si>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</si>
  <si>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</si>
  <si>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</si>
  <si>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</si>
  <si>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</si>
  <si>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</si>
  <si>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</si>
  <si>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</si>
  <si>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</si>
  <si>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</si>
  <si>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</si>
  <si>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</si>
  <si>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</si>
  <si>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</si>
  <si>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</si>
  <si>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</si>
  <si>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</si>
  <si>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</si>
  <si>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</si>
  <si>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</si>
  <si>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</si>
  <si>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</si>
  <si>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</si>
  <si>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</si>
  <si>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</si>
  <si>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</si>
  <si>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</si>
  <si>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</si>
  <si>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</si>
  <si>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</si>
  <si>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</si>
  <si>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</si>
  <si>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</si>
  <si>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</si>
  <si>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</si>
  <si>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</si>
  <si>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</si>
  <si>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</si>
  <si>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</si>
  <si>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</si>
  <si>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</si>
  <si>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</si>
  <si>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</si>
  <si>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</si>
  <si>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</si>
  <si>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</si>
  <si>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</si>
  <si>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</si>
  <si>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</si>
  <si>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</si>
  <si>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</si>
  <si>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</si>
  <si>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</si>
  <si>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</si>
  <si>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</si>
  <si>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</si>
  <si>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</si>
  <si>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</si>
  <si>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</si>
  <si>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</si>
  <si>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</si>
  <si>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</si>
  <si>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</si>
  <si>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</si>
  <si>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</si>
  <si>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</si>
  <si>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</si>
  <si>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</si>
  <si>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</si>
  <si>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</si>
  <si>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</si>
  <si>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</si>
  <si>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</si>
  <si>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</si>
  <si>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</si>
  <si>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</si>
  <si>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</si>
  <si>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</si>
  <si>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</si>
  <si>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</si>
  <si>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</si>
  <si>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</si>
  <si>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</si>
  <si>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</si>
  <si>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</si>
  <si>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</si>
  <si>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</si>
  <si>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</si>
  <si>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</si>
  <si>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</si>
  <si>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</si>
  <si>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</si>
  <si>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</si>
  <si>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</si>
  <si>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</si>
  <si>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</si>
  <si>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</si>
  <si>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</si>
  <si>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</si>
  <si>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</si>
  <si>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</si>
  <si>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</si>
  <si>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</si>
  <si>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</si>
  <si>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</si>
  <si>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</si>
  <si>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</si>
  <si>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</si>
  <si>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</si>
  <si>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</si>
  <si>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</si>
  <si>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</si>
  <si>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</si>
  <si>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</si>
  <si>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</si>
  <si>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</si>
  <si>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</si>
  <si>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</si>
  <si>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</si>
  <si>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</si>
  <si>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</si>
  <si>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</si>
  <si>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</si>
  <si>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</si>
  <si>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</si>
  <si>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</si>
  <si>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</si>
  <si>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</si>
  <si>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</si>
  <si>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</si>
  <si>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</si>
  <si>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</si>
  <si>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</si>
  <si>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</si>
  <si>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</si>
  <si>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</si>
  <si>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</si>
  <si>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</si>
  <si>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</si>
  <si>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</si>
  <si>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</si>
  <si>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</si>
  <si>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</si>
  <si>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</si>
  <si>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</si>
  <si>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</si>
  <si>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</si>
  <si>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</si>
  <si>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</si>
  <si>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</si>
  <si>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</si>
  <si>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</si>
  <si>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</si>
  <si>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</si>
  <si>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</si>
  <si>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</si>
  <si>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</si>
  <si>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</si>
  <si>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</si>
  <si>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</si>
  <si>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</si>
  <si>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</si>
  <si>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</si>
  <si>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</si>
  <si>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</si>
  <si>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</si>
  <si>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</si>
  <si>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</si>
  <si>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</si>
  <si>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</si>
  <si>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</si>
  <si>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</si>
  <si>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</si>
  <si>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</si>
  <si>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</si>
  <si>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</si>
  <si>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</si>
  <si>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</si>
  <si>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</si>
  <si>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</si>
  <si>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</si>
  <si>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</si>
  <si>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</si>
  <si>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</si>
  <si>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</si>
  <si>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</si>
  <si>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</si>
  <si>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</si>
  <si>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</si>
  <si>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</si>
  <si>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</si>
  <si>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</si>
  <si>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</si>
  <si>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</si>
  <si>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</si>
  <si>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</si>
  <si>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</si>
  <si>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</si>
  <si>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</si>
  <si>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</si>
  <si>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</si>
  <si>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</si>
  <si>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</si>
  <si>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</si>
  <si>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</si>
  <si>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</si>
  <si>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</si>
  <si>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</si>
  <si>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</si>
  <si>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</si>
  <si>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</si>
  <si>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</si>
  <si>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</si>
  <si>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</si>
  <si>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</si>
  <si>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</si>
  <si>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</si>
  <si>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</si>
  <si>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</si>
  <si>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</si>
  <si>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</si>
  <si>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</si>
  <si>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</si>
  <si>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</si>
  <si>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</si>
  <si>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</si>
  <si>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</si>
  <si>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</si>
  <si>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</si>
  <si>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</si>
  <si>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</si>
  <si>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</si>
  <si>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</si>
  <si>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</si>
  <si>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</si>
  <si>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</si>
  <si>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</si>
  <si>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</si>
  <si>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</si>
  <si>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</si>
  <si>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</si>
  <si>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</si>
  <si>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</si>
  <si>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</si>
  <si>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</si>
  <si>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</si>
  <si>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</si>
  <si>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</si>
  <si>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</si>
  <si>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</si>
  <si>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</si>
  <si>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</si>
  <si>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</si>
  <si>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</si>
  <si>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</si>
  <si>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</si>
  <si>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</si>
  <si>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</si>
  <si>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</si>
  <si>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</si>
  <si>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</si>
  <si>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</si>
  <si>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</si>
  <si>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</si>
  <si>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</si>
  <si>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</si>
  <si>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</si>
  <si>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</si>
  <si>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</si>
  <si>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</si>
  <si>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</si>
  <si>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</si>
  <si>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</si>
  <si>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</si>
  <si>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</si>
  <si>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</si>
  <si>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</si>
  <si>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</si>
  <si>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</si>
  <si>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</si>
  <si>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</si>
  <si>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</si>
  <si>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</si>
  <si>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</si>
  <si>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</si>
  <si>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</si>
  <si>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</si>
  <si>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</si>
  <si>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</si>
  <si>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</si>
  <si>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</si>
  <si>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</si>
  <si>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</si>
  <si>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</si>
  <si>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</si>
  <si>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</si>
  <si>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</si>
  <si>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</si>
  <si>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</si>
  <si>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</si>
  <si>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</si>
  <si>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</si>
  <si>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</si>
  <si>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</si>
  <si>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</si>
  <si>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</si>
  <si>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</si>
  <si>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</si>
  <si>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</si>
  <si>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</si>
  <si>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</si>
  <si>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</si>
  <si>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</si>
  <si>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</si>
  <si>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</si>
  <si>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</si>
  <si>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</si>
  <si>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</si>
  <si>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</si>
  <si>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</si>
  <si>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</si>
  <si>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</si>
  <si>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</si>
  <si>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</si>
  <si>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</si>
  <si>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</si>
  <si>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</si>
  <si>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</si>
  <si>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</si>
  <si>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</si>
  <si>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</si>
  <si>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</si>
  <si>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</si>
  <si>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</si>
  <si>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</si>
  <si>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</si>
  <si>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</si>
  <si>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</si>
  <si>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</si>
  <si>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</si>
  <si>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</si>
  <si>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</si>
  <si>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</si>
  <si>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</si>
  <si>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</si>
  <si>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</si>
  <si>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</si>
  <si>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</si>
  <si>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</si>
  <si>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</si>
  <si>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</si>
  <si>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</si>
  <si>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</si>
  <si>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</si>
  <si>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</si>
  <si>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</si>
  <si>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</si>
  <si>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</si>
  <si>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</si>
  <si>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</si>
  <si>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</si>
  <si>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</si>
  <si>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</si>
  <si>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</si>
  <si>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</si>
  <si>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</si>
  <si>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</si>
  <si>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</si>
  <si>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</si>
  <si>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</si>
  <si>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</si>
  <si>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</si>
  <si>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</si>
  <si>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</si>
  <si>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</si>
  <si>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</si>
  <si>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</si>
  <si>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</si>
  <si>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</si>
  <si>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</si>
  <si>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</si>
  <si>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</si>
  <si>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</si>
  <si>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</si>
  <si>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</si>
  <si>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</si>
  <si>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</si>
  <si>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</si>
  <si>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</si>
  <si>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</si>
  <si>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</si>
  <si>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</si>
  <si>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</si>
  <si>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</si>
  <si>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</si>
  <si>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</si>
  <si>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</si>
  <si>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</si>
  <si>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</si>
  <si>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</si>
  <si>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</si>
  <si>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</si>
  <si>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</si>
  <si>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</si>
  <si>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</si>
  <si>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</si>
  <si>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</si>
  <si>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</si>
  <si>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</si>
  <si>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</si>
  <si>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</si>
  <si>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</si>
  <si>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</si>
  <si>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</si>
  <si>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</si>
  <si>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</si>
  <si>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</si>
  <si>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</si>
  <si>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</si>
  <si>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</si>
  <si>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</si>
  <si>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</si>
  <si>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</si>
  <si>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</si>
  <si>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</si>
  <si>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</si>
  <si>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</si>
  <si>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</si>
  <si>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</si>
  <si>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</si>
  <si>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</si>
  <si>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</si>
  <si>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</si>
  <si>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</si>
  <si>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</si>
  <si>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</si>
  <si>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</si>
  <si>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</si>
  <si>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</si>
  <si>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</si>
  <si>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</si>
  <si>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</si>
  <si>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</si>
  <si>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</si>
  <si>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</si>
  <si>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</si>
  <si>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</si>
  <si>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</si>
  <si>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</si>
  <si>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</si>
  <si>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</si>
  <si>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</si>
  <si>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</si>
  <si>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</si>
  <si>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</si>
  <si>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</si>
  <si>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</si>
  <si>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</si>
  <si>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</si>
  <si>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</si>
  <si>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</si>
  <si>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</si>
  <si>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</si>
  <si>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</si>
  <si>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</si>
  <si>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</si>
  <si>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</si>
  <si>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</si>
  <si>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</si>
  <si>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</si>
  <si>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</si>
  <si>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</si>
  <si>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</si>
  <si>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</si>
  <si>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</si>
  <si>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</si>
  <si>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</si>
  <si>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</si>
  <si>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</si>
  <si>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</si>
  <si>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</si>
  <si>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</si>
  <si>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</si>
  <si>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</si>
  <si>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</si>
  <si>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</si>
  <si>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</si>
  <si>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</si>
  <si>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</si>
  <si>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</si>
  <si>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</si>
  <si>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</si>
  <si>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</si>
  <si>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</si>
  <si>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</si>
  <si>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</si>
  <si>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</si>
  <si>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</si>
  <si>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</si>
  <si>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</si>
  <si>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</si>
  <si>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</si>
  <si>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</si>
  <si>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</si>
  <si>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</si>
  <si>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</si>
  <si>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</si>
  <si>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</si>
  <si>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</si>
  <si>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</si>
  <si>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</si>
  <si>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</si>
  <si>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</si>
  <si>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</si>
  <si>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</si>
  <si>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</si>
  <si>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</si>
  <si>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</si>
  <si>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</si>
  <si>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</si>
  <si>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</si>
  <si>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</si>
  <si>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</si>
  <si>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</si>
  <si>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</si>
  <si>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</si>
  <si>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</si>
  <si>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</si>
  <si>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</si>
  <si>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</si>
  <si>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</si>
  <si>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</si>
  <si>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</si>
  <si>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</si>
  <si>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</si>
  <si>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</si>
  <si>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</si>
  <si>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</si>
  <si>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</si>
  <si>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</si>
  <si>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</si>
  <si>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</si>
  <si>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</si>
  <si>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</si>
  <si>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</si>
  <si>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</si>
  <si>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</si>
  <si>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</si>
  <si>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</si>
  <si>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</si>
  <si>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</si>
  <si>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</si>
  <si>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</si>
  <si>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</si>
  <si>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</si>
  <si>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</si>
  <si>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</si>
  <si>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</si>
  <si>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</si>
  <si>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</si>
  <si>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</si>
  <si>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</si>
  <si>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</si>
  <si>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</si>
  <si>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</si>
  <si>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</si>
  <si>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</si>
  <si>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</si>
  <si>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</si>
  <si>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</si>
  <si>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</si>
  <si>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</si>
  <si>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</si>
  <si>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</si>
  <si>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</si>
  <si>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</si>
  <si>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</si>
  <si>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</si>
  <si>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</si>
  <si>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</si>
  <si>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</si>
  <si>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</si>
  <si>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</si>
  <si>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</si>
  <si>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</si>
  <si>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</si>
  <si>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</si>
  <si>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</si>
  <si>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</si>
  <si>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</si>
  <si>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</si>
  <si>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</si>
  <si>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</si>
  <si>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</si>
  <si>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</si>
  <si>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</si>
  <si>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</si>
  <si>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</si>
  <si>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</si>
  <si>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</si>
  <si>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</si>
  <si>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</si>
  <si>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</si>
  <si>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</si>
  <si>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</si>
  <si>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</si>
  <si>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</si>
  <si>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</si>
  <si>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</si>
  <si>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</si>
  <si>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</si>
  <si>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</si>
  <si>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</si>
  <si>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</si>
  <si>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</si>
  <si>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</si>
  <si>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</si>
  <si>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</si>
  <si>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</si>
  <si>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</si>
  <si>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</si>
  <si>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</si>
  <si>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</si>
  <si>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</si>
  <si>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</si>
  <si>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</si>
  <si>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</si>
  <si>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</si>
  <si>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</si>
  <si>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</si>
  <si>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</si>
  <si>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</si>
  <si>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</si>
  <si>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</si>
  <si>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</si>
  <si>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</si>
  <si>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</si>
  <si>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</si>
  <si>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</si>
  <si>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</si>
  <si>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</si>
  <si>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</si>
  <si>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</si>
  <si>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</si>
  <si>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</si>
  <si>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</si>
  <si>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</si>
  <si>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</si>
  <si>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</si>
  <si>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</si>
  <si>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</si>
  <si>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</si>
  <si>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</si>
  <si>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</si>
  <si>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</si>
  <si>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</si>
  <si>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</si>
  <si>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</si>
  <si>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</si>
  <si>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</si>
  <si>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</si>
  <si>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</si>
  <si>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</si>
  <si>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</si>
  <si>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</si>
  <si>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</si>
  <si>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</si>
  <si>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</si>
  <si>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</si>
  <si>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</si>
  <si>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</si>
  <si>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</si>
  <si>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</si>
  <si>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</si>
  <si>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</si>
  <si>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</si>
  <si>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</si>
  <si>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</si>
  <si>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</si>
  <si>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</si>
  <si>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</si>
  <si>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</si>
  <si>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</si>
  <si>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</si>
  <si>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</si>
  <si>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</si>
  <si>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</si>
  <si>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</si>
  <si>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</si>
  <si>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</si>
  <si>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</si>
  <si>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</si>
  <si>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</si>
  <si>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</si>
  <si>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</si>
  <si>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</si>
  <si>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</si>
  <si>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</si>
  <si>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</si>
  <si>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</si>
  <si>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</si>
  <si>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</si>
  <si>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</si>
  <si>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</si>
  <si>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</si>
  <si>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</si>
  <si>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</si>
  <si>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</si>
  <si>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</si>
  <si>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</si>
  <si>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</si>
  <si>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</si>
  <si>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</si>
  <si>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</si>
  <si>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</si>
  <si>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</si>
  <si>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</si>
  <si>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</si>
  <si>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</si>
  <si>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</si>
  <si>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</si>
  <si>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</si>
  <si>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</si>
  <si>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</si>
  <si>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</si>
  <si>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</si>
  <si>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</si>
  <si>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</si>
  <si>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</si>
  <si>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</si>
  <si>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</si>
  <si>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</si>
  <si>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</si>
  <si>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</si>
  <si>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</si>
  <si>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</si>
  <si>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</si>
  <si>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</si>
  <si>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</si>
  <si>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</si>
  <si>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</si>
  <si>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</si>
  <si>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</si>
  <si>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</si>
  <si>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</si>
  <si>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</si>
  <si>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</si>
  <si>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</si>
  <si>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</si>
  <si>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</si>
  <si>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</si>
  <si>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</si>
  <si>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</si>
  <si>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</si>
  <si>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</si>
  <si>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</si>
  <si>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</si>
  <si>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</si>
  <si>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</si>
  <si>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</si>
  <si>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</si>
  <si>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</si>
  <si>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</si>
  <si>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</si>
  <si>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</si>
  <si>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</si>
  <si>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</si>
  <si>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</si>
  <si>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</si>
  <si>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</si>
  <si>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</si>
  <si>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</si>
  <si>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</si>
  <si>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</si>
  <si>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</si>
  <si>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</si>
  <si>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</si>
  <si>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</si>
  <si>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</si>
  <si>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</si>
  <si>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</si>
  <si>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</si>
  <si>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</si>
  <si>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</si>
  <si>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</si>
  <si>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</si>
  <si>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</si>
  <si>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</si>
  <si>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</si>
  <si>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</si>
  <si>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</si>
  <si>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</si>
  <si>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</si>
  <si>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</si>
  <si>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</si>
  <si>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</si>
  <si>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</si>
  <si>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</si>
  <si>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</si>
  <si>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</si>
  <si>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</si>
  <si>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</si>
  <si>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</si>
  <si>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</si>
  <si>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</si>
  <si>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</si>
  <si>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</si>
  <si>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</si>
  <si>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</si>
  <si>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</si>
  <si>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</si>
  <si>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</si>
  <si>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</si>
  <si>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</si>
  <si>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</si>
  <si>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</si>
  <si>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</si>
  <si>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</si>
  <si>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</si>
  <si>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</si>
  <si>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</si>
  <si>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</si>
  <si>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</si>
  <si>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</si>
  <si>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</si>
  <si>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</si>
  <si>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</si>
  <si>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</si>
  <si>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</si>
  <si>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</si>
  <si>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</si>
  <si>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</si>
  <si>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</si>
  <si>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</si>
  <si>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</si>
  <si>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</si>
  <si>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</si>
  <si>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</si>
  <si>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</si>
  <si>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</si>
  <si>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</si>
  <si>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</si>
  <si>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</si>
  <si>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</si>
  <si>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</si>
  <si>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</si>
  <si>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</si>
  <si>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</si>
  <si>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</si>
  <si>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</si>
  <si>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</si>
  <si>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</si>
  <si>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</si>
  <si>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</si>
  <si>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</si>
  <si>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</si>
  <si>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</si>
  <si>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</si>
  <si>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</si>
  <si>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</si>
  <si>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</si>
  <si>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</si>
  <si>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</si>
  <si>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</si>
  <si>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</si>
  <si>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</si>
  <si>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</si>
  <si>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</si>
  <si>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</si>
  <si>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</si>
  <si>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</si>
  <si>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</si>
  <si>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</si>
  <si>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</si>
  <si>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</si>
  <si>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</si>
  <si>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</si>
  <si>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</si>
  <si>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</si>
  <si>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</si>
  <si>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</si>
  <si>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</si>
  <si>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</si>
  <si>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</si>
  <si>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</si>
  <si>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</si>
  <si>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</si>
  <si>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</si>
  <si>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</si>
  <si>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</si>
  <si>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</si>
  <si>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</si>
  <si>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</si>
  <si>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</si>
  <si>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</si>
  <si>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</si>
  <si>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</si>
  <si>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</si>
  <si>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</si>
  <si>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</si>
  <si>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</si>
  <si>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</si>
  <si>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</si>
  <si>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</si>
  <si>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</si>
  <si>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</si>
  <si>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</si>
  <si>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</si>
  <si>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</si>
  <si>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</si>
  <si>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</si>
  <si>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</si>
  <si>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</si>
  <si>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</si>
  <si>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</si>
  <si>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</si>
  <si>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</si>
  <si>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</si>
  <si>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</si>
  <si>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</si>
  <si>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</si>
  <si>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</si>
  <si>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</si>
  <si>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</si>
  <si>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</si>
  <si>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</si>
  <si>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</si>
  <si>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</si>
  <si>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</si>
  <si>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</si>
  <si>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</si>
  <si>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</si>
  <si>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</si>
  <si>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</si>
  <si>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</si>
  <si>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</si>
  <si>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</si>
  <si>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</si>
  <si>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</si>
  <si>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</si>
  <si>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</si>
  <si>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</si>
  <si>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</si>
  <si>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</si>
  <si>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</si>
  <si>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</si>
  <si>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</si>
  <si>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</si>
  <si>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</si>
  <si>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</si>
  <si>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</si>
  <si>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</si>
  <si>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</si>
  <si>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</si>
  <si>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</si>
  <si>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</si>
  <si>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</si>
  <si>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</si>
  <si>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</si>
  <si>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</si>
  <si>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</si>
  <si>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</si>
  <si>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</si>
  <si>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</si>
  <si>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</si>
  <si>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</si>
  <si>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</si>
  <si>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</si>
  <si>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</si>
  <si>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</si>
  <si>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</si>
  <si>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</si>
  <si>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</si>
  <si>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</si>
  <si>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</si>
  <si>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</si>
  <si>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</si>
  <si>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</si>
  <si>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</si>
  <si>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</si>
  <si>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</si>
  <si>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</si>
  <si>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</si>
  <si>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</si>
  <si>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</si>
  <si>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</si>
  <si>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</si>
  <si>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</si>
  <si>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</si>
  <si>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</si>
  <si>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</si>
  <si>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</si>
  <si>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</si>
  <si>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</si>
  <si>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</si>
  <si>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</si>
  <si>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</si>
  <si>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</si>
  <si>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</si>
  <si>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</si>
  <si>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</si>
  <si>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</si>
  <si>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</si>
  <si>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</si>
  <si>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</si>
  <si>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</si>
  <si>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</si>
  <si>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</si>
  <si>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</si>
  <si>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</si>
  <si>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</si>
  <si>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</si>
  <si>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</si>
  <si>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</si>
  <si>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</si>
  <si>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</si>
  <si>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</si>
  <si>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</si>
  <si>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</si>
  <si>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</si>
  <si>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</si>
  <si>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</si>
  <si>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</si>
  <si>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</si>
  <si>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</si>
  <si>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</si>
  <si>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</si>
  <si>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</si>
  <si>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</si>
  <si>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</si>
  <si>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</si>
  <si>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</si>
  <si>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</si>
  <si>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</si>
  <si>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</si>
  <si>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</si>
  <si>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</si>
  <si>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</si>
  <si>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</si>
  <si>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</si>
  <si>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</si>
  <si>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</si>
  <si>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</si>
  <si>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</si>
  <si>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</si>
  <si>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</si>
  <si>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</si>
  <si>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</si>
  <si>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</si>
  <si>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</si>
  <si>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</si>
  <si>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</si>
  <si>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</si>
  <si>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</si>
  <si>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</si>
  <si>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</si>
  <si>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</si>
  <si>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</si>
  <si>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</si>
  <si>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</si>
  <si>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</si>
  <si>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</si>
  <si>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</si>
  <si>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</si>
  <si>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</si>
  <si>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</si>
  <si>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</si>
  <si>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</si>
  <si>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</si>
  <si>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</si>
  <si>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</si>
  <si>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</si>
  <si>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</si>
  <si>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</si>
  <si>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</si>
  <si>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</si>
  <si>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</si>
  <si>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</si>
  <si>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</si>
  <si>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</si>
  <si>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</si>
  <si>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</si>
  <si>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</si>
  <si>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</si>
  <si>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</si>
  <si>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</si>
  <si>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</si>
  <si>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</si>
  <si>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</si>
  <si>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</si>
  <si>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</si>
  <si>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</si>
  <si>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</si>
  <si>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</si>
  <si>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</si>
  <si>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</si>
  <si>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</si>
  <si>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</si>
  <si>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</si>
  <si>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</si>
  <si>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</si>
  <si>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</si>
  <si>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</si>
  <si>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</si>
  <si>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</si>
  <si>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</si>
  <si>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</si>
  <si>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</si>
  <si>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</si>
  <si>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</si>
  <si>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</si>
  <si>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</si>
  <si>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</si>
  <si>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</si>
  <si>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</si>
  <si>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</si>
  <si>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</si>
  <si>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</si>
  <si>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</si>
  <si>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</si>
  <si>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</si>
  <si>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</si>
  <si>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</si>
  <si>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</si>
  <si>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</si>
  <si>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</si>
  <si>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</si>
  <si>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</si>
  <si>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</si>
  <si>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</si>
  <si>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</si>
  <si>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</si>
  <si>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</si>
  <si>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</si>
  <si>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</si>
  <si>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</si>
  <si>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</si>
  <si>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</si>
  <si>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</si>
  <si>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</si>
  <si>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</si>
  <si>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</si>
  <si>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</si>
  <si>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</si>
  <si>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</si>
  <si>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</si>
  <si>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</si>
  <si>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</si>
  <si>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</si>
  <si>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</si>
  <si>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</si>
  <si>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</si>
  <si>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</si>
  <si>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</si>
  <si>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</si>
  <si>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</si>
  <si>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</si>
  <si>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</si>
  <si>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</si>
  <si>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</si>
  <si>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</si>
  <si>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</si>
  <si>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</si>
  <si>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</si>
  <si>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</si>
  <si>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</si>
  <si>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</si>
  <si>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</si>
  <si>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</si>
  <si>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</si>
  <si>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</si>
  <si>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</si>
  <si>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</si>
  <si>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</si>
  <si>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</si>
  <si>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</si>
  <si>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</si>
  <si>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</si>
  <si>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</si>
  <si>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</si>
  <si>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</si>
  <si>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</si>
  <si>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</si>
  <si>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</si>
  <si>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</si>
  <si>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</si>
  <si>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</si>
  <si>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</si>
  <si>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</si>
  <si>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</si>
  <si>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</si>
  <si>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</si>
  <si>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</si>
  <si>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</si>
  <si>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</si>
  <si>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</si>
  <si>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</si>
  <si>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</si>
  <si>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</si>
  <si>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</si>
  <si>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</si>
  <si>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</si>
  <si>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</si>
  <si>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</si>
  <si>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</si>
  <si>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</si>
  <si>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</si>
  <si>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</si>
  <si>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</si>
  <si>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</si>
  <si>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</si>
  <si>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</si>
  <si>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</si>
  <si>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</si>
  <si>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</si>
  <si>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</si>
  <si>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</si>
  <si>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</si>
  <si>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</si>
  <si>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</si>
  <si>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</si>
  <si>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</si>
  <si>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</si>
  <si>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</si>
  <si>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</si>
  <si>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</si>
  <si>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</si>
  <si>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</si>
  <si>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</si>
  <si>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</si>
  <si>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</si>
  <si>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</si>
  <si>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</si>
  <si>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</si>
  <si>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</si>
  <si>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</si>
  <si>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</si>
  <si>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</si>
  <si>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</si>
  <si>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</si>
  <si>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</si>
  <si>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</si>
  <si>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</si>
  <si>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</si>
  <si>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</si>
  <si>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</si>
  <si>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</si>
  <si>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</si>
  <si>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</si>
  <si>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</si>
  <si>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</si>
  <si>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</si>
  <si>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</si>
  <si>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</si>
  <si>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</si>
  <si>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</si>
  <si>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</si>
  <si>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</si>
  <si>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</si>
  <si>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</si>
  <si>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</si>
  <si>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</si>
  <si>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</si>
  <si>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</si>
  <si>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</si>
  <si>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</si>
  <si>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</si>
  <si>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</si>
  <si>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</si>
  <si>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</si>
  <si>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</si>
  <si>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</si>
  <si>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</si>
  <si>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</si>
  <si>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</si>
  <si>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</si>
  <si>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</si>
  <si>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</si>
  <si>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</si>
  <si>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</si>
  <si>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</si>
  <si>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</si>
  <si>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</si>
  <si>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</si>
  <si>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</si>
  <si>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</si>
  <si>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</si>
  <si>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</si>
  <si>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</si>
  <si>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</si>
  <si>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</si>
  <si>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</si>
  <si>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</si>
  <si>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</si>
  <si>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</si>
  <si>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</si>
  <si>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</si>
  <si>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</si>
  <si>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</si>
  <si>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</si>
  <si>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</si>
  <si>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</si>
  <si>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</si>
  <si>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</si>
  <si>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</si>
  <si>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</si>
  <si>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</si>
  <si>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</si>
  <si>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</si>
  <si>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</si>
  <si>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</si>
  <si>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</si>
  <si>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</si>
  <si>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</si>
  <si>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</si>
  <si>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</si>
  <si>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</si>
  <si>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</si>
  <si>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</si>
  <si>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</si>
  <si>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</si>
  <si>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</si>
  <si>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</si>
  <si>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</si>
  <si>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</si>
  <si>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</si>
  <si>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</si>
  <si>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</si>
  <si>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</si>
  <si>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</si>
  <si>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</si>
  <si>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</si>
  <si>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</si>
  <si>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</si>
  <si>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</si>
  <si>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</si>
  <si>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</si>
  <si>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</si>
  <si>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</si>
  <si>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</si>
  <si>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</si>
  <si>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</si>
  <si>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</si>
  <si>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</si>
  <si>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</si>
  <si>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</si>
  <si>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</si>
  <si>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</si>
  <si>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</si>
  <si>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</si>
  <si>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</si>
  <si>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</si>
  <si>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</si>
  <si>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</si>
  <si>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</si>
  <si>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</si>
  <si>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</si>
  <si>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</si>
  <si>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</si>
  <si>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</si>
  <si>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</si>
  <si>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</si>
  <si>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</si>
  <si>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</si>
  <si>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</si>
  <si>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</si>
  <si>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</si>
  <si>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</si>
  <si>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</si>
  <si>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</si>
  <si>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</si>
  <si>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</si>
  <si>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</si>
  <si>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</si>
  <si>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</si>
  <si>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</si>
  <si>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</si>
  <si>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</si>
  <si>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</si>
  <si>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</si>
  <si>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</si>
  <si>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</si>
  <si>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</si>
  <si>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</si>
  <si>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</si>
  <si>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</si>
  <si>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</si>
  <si>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</si>
  <si>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</si>
  <si>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</si>
  <si>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</si>
  <si>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</si>
  <si>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</si>
  <si>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</si>
  <si>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</si>
  <si>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</si>
  <si>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</si>
  <si>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</si>
  <si>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</si>
  <si>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</si>
  <si>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</si>
  <si>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</si>
  <si>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</si>
  <si>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</si>
  <si>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</si>
  <si>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</si>
  <si>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</si>
  <si>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</si>
  <si>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</si>
  <si>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</si>
  <si>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</si>
  <si>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</si>
  <si>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</si>
  <si>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</si>
  <si>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</si>
  <si>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</si>
  <si>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</si>
  <si>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</si>
  <si>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</si>
  <si>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</si>
  <si>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</si>
  <si>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</si>
  <si>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</si>
  <si>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</si>
  <si>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</si>
  <si>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</si>
  <si>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</si>
  <si>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</si>
  <si>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</si>
  <si>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</si>
  <si>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</si>
  <si>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</si>
  <si>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</si>
  <si>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</si>
  <si>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</si>
  <si>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</si>
  <si>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</si>
  <si>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</si>
  <si>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</si>
  <si>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</si>
  <si>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</si>
  <si>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</si>
  <si>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</si>
  <si>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</si>
  <si>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</si>
  <si>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</si>
  <si>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</si>
  <si>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</si>
  <si>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</si>
  <si>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</si>
  <si>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</si>
  <si>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</si>
  <si>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</si>
  <si>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</si>
  <si>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</si>
  <si>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</si>
  <si>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</si>
  <si>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</si>
  <si>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</si>
  <si>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</si>
  <si>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</si>
  <si>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</si>
  <si>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</si>
  <si>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</si>
  <si>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</si>
  <si>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</si>
  <si>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</si>
  <si>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</si>
  <si>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</si>
  <si>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</si>
  <si>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</si>
  <si>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</si>
  <si>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</si>
  <si>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</si>
  <si>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</si>
  <si>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</si>
  <si>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</si>
  <si>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</si>
  <si>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</si>
  <si>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</si>
  <si>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</si>
  <si>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</si>
  <si>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</si>
  <si>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</si>
  <si>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</si>
  <si>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</si>
  <si>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</si>
  <si>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</si>
  <si>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</si>
  <si>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</si>
  <si>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</si>
  <si>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</si>
  <si>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</si>
  <si>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</si>
  <si>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</si>
  <si>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</si>
  <si>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</si>
  <si>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</si>
  <si>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</si>
  <si>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</si>
  <si>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</si>
  <si>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</si>
  <si>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</si>
  <si>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</si>
  <si>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</si>
  <si>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</si>
  <si>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</si>
  <si>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</si>
  <si>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</si>
  <si>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</si>
  <si>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</si>
  <si>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</si>
  <si>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</si>
  <si>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</si>
  <si>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</si>
  <si>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</si>
  <si>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</si>
  <si>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</si>
  <si>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</si>
  <si>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</si>
  <si>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</si>
  <si>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</si>
  <si>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</si>
  <si>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</si>
  <si>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</si>
  <si>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</si>
  <si>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</si>
  <si>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</si>
  <si>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</si>
  <si>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</si>
  <si>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</si>
  <si>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</si>
  <si>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</si>
  <si>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</si>
  <si>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</si>
  <si>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</si>
  <si>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</si>
  <si>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</si>
  <si>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</si>
  <si>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</si>
  <si>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</si>
  <si>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</si>
  <si>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</si>
  <si>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</si>
  <si>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</si>
  <si>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</si>
  <si>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</si>
  <si>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</si>
  <si>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</si>
  <si>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</si>
  <si>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</si>
  <si>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</si>
  <si>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</si>
  <si>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</si>
  <si>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</si>
  <si>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</si>
  <si>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</si>
  <si>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</si>
  <si>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</si>
  <si>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</si>
  <si>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</si>
  <si>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</si>
  <si>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</si>
  <si>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</si>
  <si>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</si>
  <si>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</si>
  <si>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</si>
  <si>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</si>
  <si>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</si>
  <si>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</si>
  <si>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</si>
  <si>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</si>
  <si>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</si>
  <si>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</si>
  <si>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</si>
  <si>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</si>
  <si>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</si>
  <si>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</si>
  <si>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</si>
  <si>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</si>
  <si>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</si>
  <si>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</si>
  <si>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</si>
  <si>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</si>
  <si>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</si>
  <si>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</si>
  <si>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</si>
  <si>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</si>
  <si>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</si>
  <si>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</si>
  <si>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</si>
  <si>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</si>
  <si>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</si>
  <si>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</si>
  <si>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</si>
  <si>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</si>
  <si>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</si>
  <si>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</si>
  <si>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</si>
  <si>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</si>
  <si>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</si>
  <si>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</si>
  <si>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</si>
  <si>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</si>
  <si>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</si>
  <si>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</si>
  <si>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</si>
  <si>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</si>
  <si>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</si>
  <si>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</si>
  <si>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</si>
  <si>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</si>
  <si>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</si>
  <si>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</si>
  <si>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</si>
  <si>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</si>
  <si>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</si>
  <si>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</si>
  <si>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</si>
  <si>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</si>
  <si>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</si>
  <si>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</si>
  <si>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</si>
  <si>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</si>
  <si>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</si>
  <si>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</si>
  <si>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</si>
  <si>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</si>
  <si>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</si>
  <si>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</si>
  <si>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</si>
  <si>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</si>
  <si>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</si>
  <si>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</si>
  <si>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</si>
  <si>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</si>
  <si>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</si>
  <si>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</si>
  <si>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</si>
  <si>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</si>
  <si>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</si>
  <si>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</si>
  <si>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</si>
  <si>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</si>
  <si>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</si>
  <si>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</si>
  <si>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</si>
  <si>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</si>
  <si>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</si>
  <si>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</si>
  <si>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</si>
  <si>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</si>
  <si>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</si>
  <si>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</si>
  <si>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</si>
  <si>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</si>
  <si>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</si>
  <si>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</si>
  <si>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</si>
  <si>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</si>
  <si>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</si>
  <si>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</si>
  <si>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</si>
  <si>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</si>
  <si>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</si>
  <si>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</si>
  <si>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</si>
  <si>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</si>
  <si>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</si>
  <si>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</si>
  <si>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</si>
  <si>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</si>
  <si>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</si>
  <si>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</si>
  <si>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</si>
  <si>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</si>
  <si>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</si>
  <si>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</si>
  <si>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</si>
  <si>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</si>
  <si>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</si>
  <si>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</si>
  <si>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</si>
  <si>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</si>
  <si>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</si>
  <si>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</si>
  <si>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</si>
  <si>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</si>
  <si>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</si>
  <si>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</si>
  <si>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</si>
  <si>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</si>
  <si>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</si>
  <si>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</si>
  <si>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</si>
  <si>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</si>
  <si>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</si>
  <si>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</si>
  <si>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</si>
  <si>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</si>
  <si>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</si>
  <si>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</si>
  <si>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</si>
  <si>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</si>
  <si>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</si>
  <si>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</si>
  <si>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</si>
  <si>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</si>
  <si>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</si>
  <si>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</si>
  <si>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</si>
  <si>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</si>
  <si>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</si>
  <si>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</si>
  <si>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</si>
  <si>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</si>
  <si>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</si>
  <si>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</si>
  <si>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</si>
  <si>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</si>
  <si>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</si>
  <si>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</si>
  <si>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</si>
  <si>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</si>
  <si>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</si>
  <si>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</si>
  <si>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</si>
  <si>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</si>
  <si>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</si>
  <si>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</si>
  <si>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</si>
  <si>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</si>
  <si>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</si>
  <si>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</si>
  <si>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</si>
  <si>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</si>
  <si>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</si>
  <si>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</si>
  <si>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</si>
  <si>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</si>
  <si>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</si>
  <si>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</si>
  <si>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</si>
  <si>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</si>
  <si>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</si>
  <si>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</si>
  <si>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</si>
  <si>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</si>
  <si>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</si>
  <si>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</si>
  <si>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</si>
  <si>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</si>
  <si>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</si>
  <si>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</si>
  <si>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</si>
  <si>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</si>
  <si>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</si>
  <si>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</si>
  <si>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</si>
  <si>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</si>
  <si>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</si>
  <si>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</si>
  <si>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</si>
  <si>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</si>
  <si>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</si>
  <si>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</si>
  <si>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</si>
  <si>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</si>
  <si>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</si>
  <si>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</si>
  <si>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</si>
  <si>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</si>
  <si>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</si>
  <si>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</si>
  <si>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</si>
  <si>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</si>
  <si>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</si>
  <si>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</si>
  <si>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</si>
  <si>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</si>
  <si>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</si>
  <si>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</si>
  <si>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</si>
  <si>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</si>
  <si>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</si>
  <si>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</si>
  <si>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</si>
  <si>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</si>
  <si>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</si>
  <si>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</si>
  <si>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</si>
  <si>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</si>
  <si>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</si>
  <si>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</si>
  <si>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</si>
  <si>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</si>
  <si>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</si>
  <si>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</si>
  <si>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</si>
  <si>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</si>
  <si>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</si>
  <si>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</si>
  <si>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</si>
  <si>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</si>
  <si>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</si>
  <si>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</si>
  <si>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</si>
  <si>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</si>
  <si>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</si>
  <si>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</si>
  <si>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</si>
  <si>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</si>
  <si>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</si>
  <si>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</si>
  <si>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</si>
  <si>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</si>
  <si>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</si>
  <si>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</si>
  <si>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</si>
  <si>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</si>
  <si>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</si>
  <si>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</si>
  <si>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</si>
  <si>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</si>
  <si>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</si>
  <si>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</si>
  <si>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</si>
  <si>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</si>
  <si>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</si>
  <si>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</si>
  <si>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</si>
  <si>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</si>
  <si>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</si>
  <si>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</si>
  <si>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</si>
  <si>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</si>
  <si>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</si>
  <si>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</si>
  <si>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</si>
  <si>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</si>
  <si>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</si>
  <si>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</si>
  <si>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</si>
  <si>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</si>
  <si>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</si>
  <si>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</si>
  <si>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</si>
  <si>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</si>
  <si>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</si>
  <si>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</si>
  <si>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</si>
  <si>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</si>
  <si>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</si>
  <si>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</si>
  <si>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</si>
  <si>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</si>
  <si>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</si>
  <si>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</si>
  <si>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</si>
  <si>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</si>
  <si>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</si>
  <si>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</si>
  <si>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</si>
  <si>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</si>
  <si>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</si>
  <si>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</si>
  <si>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</si>
  <si>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</si>
  <si>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</si>
  <si>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</si>
  <si>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</si>
  <si>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</si>
  <si>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</si>
  <si>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</si>
  <si>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</si>
  <si>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</si>
  <si>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</si>
  <si>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</si>
  <si>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</si>
  <si>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</si>
  <si>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</si>
  <si>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</si>
  <si>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</si>
  <si>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</si>
  <si>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</si>
  <si>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</si>
  <si>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</si>
  <si>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</si>
  <si>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</si>
  <si>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</si>
  <si>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</si>
  <si>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</si>
  <si>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</si>
  <si>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</si>
  <si>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</si>
  <si>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</si>
  <si>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</si>
  <si>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</si>
  <si>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</si>
  <si>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</si>
  <si>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</si>
  <si>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</si>
  <si>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</si>
  <si>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</si>
  <si>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</si>
  <si>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</si>
  <si>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</si>
  <si>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</si>
  <si>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</si>
  <si>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</si>
  <si>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</si>
  <si>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</si>
  <si>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</si>
  <si>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</si>
  <si>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</si>
  <si>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</si>
  <si>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</si>
  <si>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</si>
  <si>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</si>
  <si>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</si>
  <si>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</si>
  <si>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</si>
  <si>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</si>
  <si>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</si>
  <si>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</si>
  <si>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</si>
  <si>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</si>
  <si>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</si>
  <si>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</si>
  <si>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</si>
  <si>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</si>
  <si>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</si>
  <si>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</si>
  <si>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</si>
  <si>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</si>
  <si>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</si>
  <si>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</si>
  <si>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</si>
  <si>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</si>
  <si>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</si>
  <si>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</si>
  <si>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</si>
  <si>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</si>
  <si>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</si>
  <si>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</si>
  <si>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</si>
  <si>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</si>
  <si>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</si>
  <si>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</si>
  <si>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</si>
  <si>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</si>
  <si>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</si>
  <si>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</si>
  <si>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</si>
  <si>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</si>
  <si>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</si>
  <si>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</si>
  <si>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</si>
  <si>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</si>
  <si>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</si>
  <si>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</si>
  <si>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</si>
  <si>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</si>
  <si>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</si>
  <si>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</si>
  <si>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</si>
  <si>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</si>
  <si>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</si>
  <si>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</si>
  <si>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</si>
  <si>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</si>
  <si>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</si>
  <si>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</si>
  <si>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</si>
  <si>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</si>
  <si>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</si>
  <si>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</si>
  <si>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</si>
  <si>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</si>
  <si>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</si>
  <si>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</si>
  <si>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</si>
  <si>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</si>
  <si>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</si>
  <si>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</si>
  <si>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</si>
  <si>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</si>
  <si>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</si>
  <si>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</si>
  <si>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</si>
  <si>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</si>
  <si>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</si>
  <si>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</si>
  <si>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</si>
  <si>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</si>
  <si>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</si>
  <si>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</si>
  <si>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</si>
  <si>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</si>
  <si>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</si>
  <si>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</si>
  <si>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</si>
  <si>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</si>
  <si>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</si>
  <si>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</si>
  <si>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</si>
  <si>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</si>
  <si>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</si>
  <si>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</si>
  <si>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</si>
  <si>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</si>
  <si>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</si>
  <si>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</si>
  <si>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</si>
  <si>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</si>
  <si>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</si>
  <si>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</si>
  <si>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</si>
  <si>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</si>
  <si>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</si>
  <si>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</si>
  <si>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</si>
  <si>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</si>
  <si>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</si>
  <si>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</si>
  <si>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</si>
  <si>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</si>
  <si>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</si>
  <si>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</si>
  <si>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</si>
  <si>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</si>
  <si>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</si>
  <si>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</si>
  <si>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</si>
  <si>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</si>
  <si>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</si>
  <si>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</si>
  <si>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</si>
  <si>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</si>
  <si>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</si>
  <si>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</si>
  <si>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</si>
  <si>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</si>
  <si>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</si>
  <si>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</si>
  <si>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</si>
  <si>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</si>
  <si>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</si>
  <si>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</si>
  <si>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</si>
  <si>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</si>
  <si>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</si>
  <si>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</si>
  <si>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</si>
  <si>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</si>
  <si>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</si>
  <si>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</si>
  <si>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</si>
  <si>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</si>
  <si>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</si>
  <si>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</si>
  <si>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</si>
  <si>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</si>
  <si>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</si>
  <si>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</si>
  <si>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</si>
  <si>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</si>
  <si>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</si>
  <si>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</si>
  <si>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</si>
  <si>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</si>
  <si>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</si>
  <si>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</si>
  <si>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</si>
  <si>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</si>
  <si>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</si>
  <si>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</si>
  <si>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</si>
  <si>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</si>
  <si>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</si>
  <si>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</si>
  <si>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</si>
  <si>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</si>
  <si>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</si>
  <si>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</si>
  <si>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</si>
  <si>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</si>
  <si>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</si>
  <si>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</si>
  <si>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</si>
  <si>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</si>
  <si>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</si>
  <si>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</si>
  <si>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</si>
  <si>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</si>
  <si>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</si>
  <si>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</si>
  <si>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</si>
  <si>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</si>
  <si>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</si>
  <si>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</si>
  <si>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</si>
  <si>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</si>
  <si>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</si>
  <si>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</si>
  <si>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</si>
  <si>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</si>
  <si>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</si>
  <si>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</si>
  <si>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</si>
  <si>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</si>
  <si>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</si>
  <si>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</si>
  <si>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</si>
  <si>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</si>
  <si>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</si>
  <si>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</si>
  <si>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</si>
  <si>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</si>
  <si>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</si>
  <si>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</si>
  <si>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</si>
  <si>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</si>
  <si>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</si>
  <si>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</si>
  <si>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</si>
  <si>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</si>
  <si>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</si>
  <si>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</si>
  <si>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</si>
  <si>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</si>
  <si>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</si>
  <si>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</si>
  <si>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</si>
  <si>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</si>
  <si>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</si>
  <si>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</si>
  <si>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</si>
  <si>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</si>
  <si>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</si>
  <si>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</si>
  <si>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</si>
  <si>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</si>
  <si>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</si>
  <si>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</si>
  <si>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</si>
  <si>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</si>
  <si>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</si>
  <si>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</si>
  <si>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</si>
  <si>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</si>
  <si>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</si>
  <si>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</si>
  <si>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</si>
  <si>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</si>
  <si>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</si>
  <si>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</si>
  <si>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</si>
  <si>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</si>
  <si>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</si>
  <si>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</si>
  <si>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</si>
  <si>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</si>
  <si>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</si>
  <si>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</si>
  <si>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</si>
  <si>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</si>
  <si>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</si>
  <si>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</si>
  <si>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</si>
  <si>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</si>
  <si>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</si>
  <si>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</si>
  <si>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</si>
  <si>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</si>
  <si>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</si>
  <si>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</si>
  <si>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</si>
  <si>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</si>
  <si>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</si>
  <si>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</si>
  <si>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</si>
  <si>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</si>
  <si>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</si>
  <si>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</si>
  <si>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</si>
  <si>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</si>
  <si>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</si>
  <si>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</si>
  <si>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</si>
  <si>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</si>
  <si>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</si>
  <si>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</si>
  <si>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</si>
  <si>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</si>
  <si>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</si>
  <si>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</si>
  <si>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</si>
  <si>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</si>
  <si>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</si>
  <si>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</si>
  <si>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</si>
  <si>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</si>
  <si>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</si>
  <si>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</si>
  <si>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</si>
  <si>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</si>
  <si>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</si>
  <si>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</si>
  <si>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</si>
  <si>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</si>
  <si>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</si>
  <si>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</si>
  <si>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</si>
  <si>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</si>
  <si>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</si>
  <si>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</si>
  <si>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</si>
  <si>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</si>
  <si>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</si>
  <si>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</si>
  <si>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</si>
  <si>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</si>
  <si>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</si>
  <si>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</si>
  <si>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</si>
  <si>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</si>
  <si>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</si>
  <si>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</si>
  <si>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</si>
  <si>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</si>
  <si>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</si>
  <si>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</si>
  <si>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</si>
  <si>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</si>
  <si>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</si>
  <si>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</si>
  <si>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</si>
  <si>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</si>
  <si>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</si>
  <si>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</si>
  <si>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</si>
  <si>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</si>
  <si>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</si>
  <si>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</si>
  <si>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</si>
  <si>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</si>
  <si>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</si>
  <si>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</si>
  <si>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</si>
  <si>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</si>
  <si>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</si>
  <si>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</si>
  <si>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</si>
  <si>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</si>
  <si>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</si>
  <si>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</si>
  <si>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</si>
  <si>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</si>
  <si>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</si>
  <si>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</si>
  <si>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</si>
  <si>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</si>
  <si>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</si>
  <si>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</si>
  <si>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</si>
  <si>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</si>
  <si>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</si>
  <si>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</si>
  <si>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</si>
  <si>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</si>
  <si>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</si>
  <si>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</si>
  <si>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</si>
  <si>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</si>
  <si>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</si>
  <si>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</si>
  <si>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</si>
  <si>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</si>
  <si>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</si>
  <si>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</si>
  <si>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</si>
  <si>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</si>
  <si>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</si>
  <si>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</si>
  <si>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</si>
  <si>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</si>
  <si>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</si>
  <si>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</si>
  <si>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</si>
  <si>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</si>
  <si>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</si>
  <si>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</si>
  <si>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</si>
  <si>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</si>
  <si>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</si>
  <si>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</si>
  <si>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</si>
  <si>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</si>
  <si>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</si>
  <si>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</si>
  <si>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</si>
  <si>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</si>
  <si>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</si>
  <si>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</si>
  <si>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</si>
  <si>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</si>
  <si>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</si>
  <si>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</si>
  <si>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</si>
  <si>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</si>
  <si>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</si>
  <si>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</si>
  <si>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</si>
  <si>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</si>
  <si>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</si>
  <si>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</si>
  <si>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</si>
  <si>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</si>
  <si>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</si>
  <si>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</si>
  <si>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</si>
  <si>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</si>
  <si>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</si>
  <si>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</si>
  <si>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</si>
  <si>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</si>
  <si>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</si>
  <si>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</si>
  <si>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</si>
  <si>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</si>
  <si>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</si>
  <si>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</si>
  <si>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</si>
  <si>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</si>
  <si>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</si>
  <si>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</si>
  <si>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</si>
  <si>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</si>
  <si>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</si>
  <si>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</si>
  <si>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</si>
  <si>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</si>
  <si>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</si>
  <si>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</si>
  <si>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</si>
  <si>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</si>
  <si>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</si>
  <si>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</si>
  <si>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</si>
  <si>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</si>
  <si>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</si>
  <si>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</si>
  <si>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</si>
  <si>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</si>
  <si>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</si>
  <si>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</si>
  <si>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</si>
  <si>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</si>
  <si>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</si>
  <si>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</si>
  <si>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</si>
  <si>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</si>
  <si>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</si>
  <si>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</si>
  <si>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</si>
  <si>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</si>
  <si>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</si>
  <si>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</si>
  <si>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</si>
  <si>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</si>
  <si>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</si>
  <si>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</si>
  <si>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</si>
  <si>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</si>
  <si>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</si>
  <si>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</si>
  <si>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</si>
  <si>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</si>
  <si>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</si>
  <si>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</si>
  <si>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</si>
  <si>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</si>
  <si>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</si>
  <si>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</si>
  <si>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</si>
  <si>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</si>
  <si>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</si>
  <si>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</si>
  <si>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</si>
  <si>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</si>
  <si>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</si>
  <si>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</si>
  <si>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</si>
  <si>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</si>
  <si>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</si>
  <si>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</si>
  <si>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</si>
  <si>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</si>
  <si>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</si>
  <si>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</si>
  <si>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</si>
  <si>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</si>
  <si>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</si>
  <si>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</si>
  <si>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</si>
  <si>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</si>
  <si>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</si>
  <si>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</si>
  <si>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</si>
  <si>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</si>
  <si>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</si>
  <si>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</si>
  <si>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</si>
  <si>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</si>
  <si>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</si>
  <si>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</si>
  <si>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</si>
  <si>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</si>
  <si>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</si>
  <si>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</si>
  <si>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</si>
  <si>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</si>
  <si>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</si>
  <si>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</si>
  <si>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</si>
  <si>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</si>
  <si>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</si>
  <si>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</si>
  <si>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</si>
  <si>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</si>
  <si>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</si>
  <si>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</si>
  <si>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</si>
  <si>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</si>
  <si>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</si>
  <si>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</si>
  <si>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</si>
  <si>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</si>
  <si>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</si>
  <si>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</si>
  <si>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</si>
  <si>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</si>
  <si>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</si>
  <si>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</si>
  <si>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</si>
  <si>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</si>
  <si>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</si>
  <si>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</si>
  <si>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</si>
  <si>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</si>
  <si>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</si>
  <si>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</si>
  <si>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</si>
  <si>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</si>
  <si>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</si>
  <si>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</si>
  <si>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</si>
  <si>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</si>
  <si>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</si>
  <si>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</si>
  <si>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</si>
  <si>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</si>
  <si>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</si>
  <si>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</si>
  <si>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</si>
  <si>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</si>
  <si>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</si>
  <si>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</si>
  <si>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</si>
  <si>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</si>
  <si>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</si>
  <si>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</si>
  <si>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</si>
  <si>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</si>
  <si>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</si>
  <si>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</si>
  <si>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</si>
  <si>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</si>
  <si>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</si>
  <si>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</si>
  <si>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</si>
  <si>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</si>
  <si>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</si>
  <si>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</si>
  <si>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</si>
  <si>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</si>
  <si>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</si>
  <si>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</si>
  <si>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</si>
  <si>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</si>
  <si>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</si>
  <si>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</si>
  <si>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</si>
  <si>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</si>
  <si>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</si>
  <si>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</si>
  <si>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</si>
  <si>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</si>
  <si>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</si>
  <si>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</si>
  <si>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</si>
  <si>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</si>
  <si>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</si>
  <si>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</si>
  <si>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</si>
  <si>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</si>
  <si>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</si>
  <si>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</si>
  <si>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</si>
  <si>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</si>
  <si>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</si>
  <si>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</si>
  <si>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</si>
  <si>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</si>
  <si>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</si>
  <si>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</si>
  <si>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</si>
  <si>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</si>
  <si>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</si>
  <si>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</si>
  <si>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</si>
  <si>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</si>
  <si>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</si>
  <si>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</si>
  <si>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</si>
  <si>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</si>
  <si>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</si>
  <si>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</si>
  <si>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</si>
  <si>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</si>
  <si>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</si>
  <si>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</si>
  <si>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</si>
  <si>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</si>
  <si>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</si>
  <si>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</si>
  <si>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</si>
  <si>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</si>
  <si>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</si>
  <si>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</si>
  <si>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</si>
  <si>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</si>
  <si>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</si>
  <si>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</si>
  <si>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</si>
  <si>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</si>
  <si>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</si>
  <si>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</si>
  <si>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</si>
  <si>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</si>
  <si>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</si>
  <si>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</si>
  <si>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</si>
  <si>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</si>
  <si>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</si>
  <si>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</si>
  <si>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</si>
  <si>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</si>
  <si>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</si>
  <si>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</si>
  <si>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</si>
  <si>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</si>
  <si>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</si>
  <si>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</si>
  <si>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</si>
  <si>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</si>
  <si>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</si>
  <si>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</si>
  <si>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</si>
  <si>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</si>
  <si>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</si>
  <si>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</si>
  <si>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</si>
  <si>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</si>
  <si>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</si>
  <si>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</si>
  <si>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</si>
  <si>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</si>
  <si>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</si>
  <si>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</si>
  <si>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</si>
  <si>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</si>
  <si>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</si>
  <si>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</si>
  <si>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</si>
  <si>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</si>
  <si>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</si>
  <si>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</si>
  <si>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</si>
  <si>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</si>
  <si>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</si>
  <si>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</si>
  <si>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</si>
  <si>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</si>
  <si>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</si>
  <si>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</si>
  <si>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</si>
  <si>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</si>
  <si>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</si>
  <si>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</si>
  <si>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</si>
  <si>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</si>
  <si>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</si>
  <si>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</si>
  <si>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</si>
  <si>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</si>
  <si>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</si>
  <si>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</si>
  <si>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</si>
  <si>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</si>
  <si>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</si>
  <si>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</si>
  <si>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</si>
  <si>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</si>
  <si>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</si>
  <si>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</si>
  <si>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</si>
  <si>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</si>
  <si>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</si>
  <si>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</si>
  <si>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</si>
  <si>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</si>
  <si>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</si>
  <si>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</si>
  <si>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</si>
  <si>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</si>
  <si>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</si>
  <si>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</si>
  <si>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</si>
  <si>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</si>
  <si>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</si>
  <si>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</si>
  <si>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</si>
  <si>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</si>
  <si>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</si>
  <si>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</si>
  <si>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</si>
  <si>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</si>
  <si>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</si>
  <si>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</si>
  <si>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</si>
  <si>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</si>
  <si>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</si>
  <si>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</si>
  <si>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</si>
  <si>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</si>
  <si>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</si>
  <si>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</si>
  <si>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</si>
  <si>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</si>
  <si>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</si>
  <si>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</si>
  <si>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</si>
  <si>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</si>
  <si>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</si>
  <si>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</si>
  <si>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</si>
  <si>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</si>
  <si>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</si>
  <si>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</si>
  <si>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</si>
  <si>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</si>
  <si>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</si>
  <si>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</si>
  <si>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</si>
  <si>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</si>
  <si>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</si>
  <si>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</si>
  <si>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</si>
  <si>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</si>
  <si>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</si>
  <si>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</si>
  <si>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</si>
  <si>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</si>
  <si>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</si>
  <si>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</si>
  <si>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</si>
  <si>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</si>
  <si>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</si>
  <si>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</si>
  <si>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</si>
  <si>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</si>
  <si>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</si>
  <si>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</si>
  <si>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</si>
  <si>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</si>
  <si>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</si>
  <si>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</si>
  <si>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</si>
  <si>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</si>
  <si>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</si>
  <si>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</si>
  <si>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</si>
  <si>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</si>
  <si>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</si>
  <si>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</si>
  <si>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</si>
  <si>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</si>
  <si>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</si>
  <si>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</si>
  <si>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</si>
  <si>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</si>
  <si>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</si>
  <si>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</si>
  <si>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</si>
  <si>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</si>
  <si>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</si>
  <si>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</si>
  <si>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</si>
  <si>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</si>
  <si>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</si>
  <si>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</si>
  <si>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</si>
  <si>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</si>
  <si>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</si>
  <si>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</si>
  <si>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</si>
  <si>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</si>
  <si>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</si>
  <si>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</si>
  <si>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</si>
  <si>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</si>
  <si>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</si>
  <si>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</si>
  <si>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</si>
  <si>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</si>
  <si>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</si>
  <si>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</si>
  <si>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</si>
  <si>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</si>
  <si>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</si>
  <si>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</si>
  <si>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</si>
  <si>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</si>
  <si>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</si>
  <si>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</si>
  <si>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</si>
  <si>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</si>
  <si>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</si>
  <si>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</si>
  <si>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</si>
  <si>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</si>
  <si>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</si>
  <si>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</si>
  <si>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</si>
  <si>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</si>
  <si>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</si>
  <si>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</si>
  <si>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</si>
  <si>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</si>
  <si>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</si>
  <si>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</si>
  <si>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</si>
  <si>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</si>
  <si>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</si>
  <si>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</si>
  <si>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</si>
  <si>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</si>
  <si>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</si>
  <si>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</si>
  <si>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</si>
  <si>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</si>
  <si>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</si>
  <si>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</si>
  <si>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</si>
  <si>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</si>
  <si>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</si>
  <si>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</si>
  <si>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</si>
  <si>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</si>
  <si>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</si>
  <si>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</si>
  <si>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</si>
  <si>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</si>
  <si>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</si>
  <si>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</si>
  <si>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</si>
  <si>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</si>
  <si>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</si>
  <si>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</si>
  <si>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</si>
  <si>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</si>
  <si>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</si>
  <si>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</si>
  <si>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</si>
  <si>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</si>
  <si>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</si>
  <si>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</si>
  <si>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</si>
  <si>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</si>
  <si>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</si>
  <si>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</si>
  <si>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</si>
  <si>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</si>
  <si>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</si>
  <si>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</si>
  <si>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</si>
  <si>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</si>
  <si>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</si>
  <si>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</si>
  <si>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</si>
  <si>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</si>
  <si>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</si>
  <si>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</si>
  <si>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</si>
  <si>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</si>
  <si>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</si>
  <si>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</si>
  <si>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</si>
  <si>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</si>
  <si>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</si>
  <si>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</si>
  <si>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</si>
  <si>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</si>
  <si>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</si>
  <si>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</si>
  <si>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</si>
  <si>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</si>
  <si>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</si>
  <si>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</si>
  <si>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</si>
  <si>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</si>
  <si>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</si>
  <si>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</si>
  <si>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</si>
  <si>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</si>
  <si>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</si>
  <si>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</si>
  <si>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</si>
  <si>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</si>
  <si>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</si>
  <si>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</si>
  <si>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</si>
  <si>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</si>
  <si>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</si>
  <si>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</si>
  <si>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</si>
  <si>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</si>
  <si>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</si>
  <si>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</si>
  <si>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</si>
  <si>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</si>
  <si>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</si>
  <si>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</si>
  <si>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</si>
  <si>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</si>
  <si>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</si>
  <si>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</si>
  <si>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</si>
  <si>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</si>
  <si>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</si>
  <si>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</si>
  <si>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</si>
  <si>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</si>
  <si>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</si>
  <si>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</si>
  <si>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</si>
  <si>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</si>
  <si>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</si>
  <si>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</si>
  <si>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</si>
  <si>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</si>
  <si>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</si>
  <si>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</si>
  <si>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</si>
  <si>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</si>
  <si>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</si>
  <si>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</si>
  <si>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</si>
  <si>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</si>
  <si>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</si>
  <si>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</si>
  <si>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</si>
  <si>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</si>
  <si>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</si>
  <si>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</si>
  <si>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</si>
  <si>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</si>
  <si>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</si>
  <si>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</si>
  <si>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</si>
  <si>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</si>
  <si>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</si>
  <si>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</si>
  <si>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</si>
  <si>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</si>
  <si>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</si>
  <si>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</si>
  <si>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</si>
  <si>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</si>
  <si>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</si>
  <si>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</si>
  <si>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</si>
  <si>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</si>
  <si>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</si>
  <si>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</si>
  <si>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</si>
  <si>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</si>
  <si>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</si>
  <si>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</si>
  <si>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</si>
  <si>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</si>
  <si>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</si>
  <si>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</si>
  <si>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</si>
  <si>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</si>
  <si>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</si>
  <si>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</si>
  <si>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</si>
  <si>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</si>
  <si>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</si>
  <si>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</si>
  <si>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</si>
  <si>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</si>
  <si>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</si>
  <si>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</si>
  <si>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</si>
  <si>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</si>
  <si>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</si>
  <si>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</si>
  <si>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</si>
  <si>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</si>
  <si>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</si>
  <si>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</si>
  <si>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</si>
  <si>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</si>
  <si>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</si>
  <si>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</si>
  <si>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</si>
  <si>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</si>
  <si>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</si>
  <si>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</si>
  <si>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</si>
  <si>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</si>
  <si>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</si>
  <si>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</si>
  <si>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</si>
  <si>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</si>
  <si>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</si>
  <si>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</si>
  <si>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</si>
  <si>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</si>
  <si>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</si>
  <si>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</si>
  <si>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</si>
  <si>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</si>
  <si>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</si>
  <si>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</si>
  <si>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</si>
  <si>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</si>
  <si>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</si>
  <si>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</si>
  <si>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</si>
  <si>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</si>
  <si>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</si>
  <si>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</si>
  <si>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</si>
  <si>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</si>
  <si>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</si>
  <si>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</si>
  <si>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</si>
  <si>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</si>
  <si>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</si>
  <si>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</si>
  <si>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</si>
  <si>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</si>
  <si>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</si>
  <si>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</si>
  <si>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</si>
  <si>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</si>
  <si>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</si>
  <si>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</si>
  <si>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</si>
  <si>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</si>
  <si>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</si>
  <si>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</si>
  <si>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</si>
  <si>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</si>
  <si>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</si>
  <si>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</si>
  <si>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</si>
  <si>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</si>
  <si>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</si>
  <si>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</si>
  <si>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</si>
  <si>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</si>
  <si>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</si>
  <si>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</si>
  <si>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</si>
  <si>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</si>
  <si>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</si>
  <si>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</si>
  <si>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</si>
  <si>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</si>
  <si>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</si>
  <si>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</si>
  <si>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</si>
  <si>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</si>
  <si>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</si>
  <si>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</si>
  <si>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</si>
  <si>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</si>
  <si>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</si>
  <si>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</si>
  <si>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</si>
  <si>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</si>
  <si>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</si>
  <si>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</si>
  <si>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</si>
  <si>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</si>
  <si>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</si>
  <si>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</si>
  <si>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</si>
  <si>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</si>
  <si>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</si>
  <si>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</si>
  <si>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</si>
  <si>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</si>
  <si>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</si>
  <si>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</si>
  <si>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</si>
  <si>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</si>
  <si>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</si>
  <si>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</si>
  <si>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</si>
  <si>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</si>
  <si>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</si>
  <si>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</si>
  <si>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</si>
  <si>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</si>
  <si>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</si>
  <si>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</si>
  <si>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</si>
  <si>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</si>
  <si>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</si>
  <si>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</si>
  <si>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</si>
  <si>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</si>
  <si>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</si>
  <si>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</si>
  <si>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</si>
  <si>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</si>
  <si>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</si>
  <si>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</si>
  <si>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</si>
  <si>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</si>
  <si>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</si>
  <si>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</si>
  <si>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</si>
  <si>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</si>
  <si>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</si>
  <si>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</si>
  <si>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</si>
  <si>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</si>
  <si>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</si>
  <si>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</si>
  <si>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</si>
  <si>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</si>
  <si>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</si>
  <si>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</si>
  <si>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</si>
  <si>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</si>
  <si>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</si>
  <si>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</si>
  <si>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</si>
  <si>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</si>
  <si>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</si>
  <si>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</si>
  <si>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</si>
  <si>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</si>
  <si>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</si>
  <si>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</si>
  <si>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</si>
  <si>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</si>
  <si>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</si>
  <si>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</si>
  <si>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</si>
  <si>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</si>
  <si>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</si>
  <si>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</si>
  <si>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</si>
  <si>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</si>
  <si>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</si>
  <si>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</si>
  <si>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</si>
  <si>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</si>
  <si>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</si>
  <si>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</si>
  <si>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</si>
  <si>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</si>
  <si>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</si>
  <si>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</si>
  <si>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</si>
  <si>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</si>
  <si>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</si>
  <si>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</si>
  <si>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</si>
  <si>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</si>
  <si>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</si>
  <si>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</si>
  <si>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</si>
  <si>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</si>
  <si>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</si>
  <si>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</si>
  <si>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</si>
  <si>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</si>
  <si>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</si>
  <si>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</si>
  <si>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</si>
  <si>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</si>
  <si>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</si>
  <si>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</si>
  <si>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</si>
  <si>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</si>
  <si>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</si>
  <si>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</si>
  <si>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</si>
  <si>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</si>
  <si>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</si>
  <si>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</si>
  <si>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</si>
  <si>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</si>
  <si>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</si>
  <si>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</si>
  <si>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</si>
  <si>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</si>
  <si>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</si>
  <si>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</si>
  <si>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</si>
  <si>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</si>
  <si>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</si>
  <si>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</si>
  <si>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</si>
  <si>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</si>
  <si>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</si>
  <si>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</si>
  <si>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</si>
  <si>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</si>
  <si>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</si>
  <si>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</si>
  <si>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</si>
  <si>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</si>
  <si>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</si>
  <si>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</si>
  <si>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</si>
  <si>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</si>
  <si>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</si>
  <si>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</si>
  <si>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</si>
  <si>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</si>
  <si>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</si>
  <si>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</si>
  <si>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</si>
  <si>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</si>
  <si>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</si>
  <si>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</si>
  <si>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</si>
  <si>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</si>
  <si>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</si>
  <si>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</si>
  <si>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</si>
  <si>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</si>
  <si>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</si>
  <si>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</si>
  <si>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</si>
  <si>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</si>
  <si>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</si>
  <si>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</si>
  <si>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</si>
  <si>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</si>
  <si>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</si>
  <si>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</si>
  <si>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</si>
  <si>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</si>
  <si>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</si>
  <si>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</si>
  <si>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</si>
  <si>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</si>
  <si>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</si>
  <si>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</si>
  <si>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</si>
  <si>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</si>
  <si>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</si>
  <si>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</si>
  <si>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</si>
  <si>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</si>
  <si>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</si>
  <si>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</si>
  <si>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</si>
  <si>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</si>
  <si>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</si>
  <si>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</si>
  <si>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</si>
  <si>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</si>
  <si>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</si>
  <si>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</si>
  <si>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</si>
  <si>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</si>
  <si>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</si>
  <si>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</si>
  <si>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</si>
  <si>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</si>
  <si>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</si>
  <si>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</si>
  <si>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</si>
  <si>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</si>
  <si>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</si>
  <si>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</si>
  <si>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</si>
  <si>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</si>
  <si>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</si>
  <si>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</si>
  <si>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</si>
  <si>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</si>
  <si>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</si>
  <si>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</si>
  <si>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</si>
  <si>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</si>
  <si>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</si>
  <si>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</si>
  <si>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</si>
  <si>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</si>
  <si>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</si>
  <si>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</si>
  <si>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</si>
  <si>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</si>
  <si>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</si>
  <si>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</si>
  <si>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</si>
  <si>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</si>
  <si>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</si>
  <si>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</si>
  <si>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</si>
  <si>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</si>
  <si>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</si>
  <si>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</si>
  <si>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</si>
  <si>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</si>
  <si>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</si>
  <si>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</si>
  <si>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</si>
  <si>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</si>
  <si>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</si>
  <si>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</si>
  <si>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</si>
  <si>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</si>
  <si>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</si>
  <si>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</si>
  <si>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</si>
  <si>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</si>
  <si>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</si>
  <si>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</si>
  <si>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</si>
  <si>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</si>
  <si>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</si>
  <si>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</si>
  <si>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</si>
  <si>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</si>
  <si>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</si>
  <si>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</si>
  <si>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</si>
  <si>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</si>
  <si>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</si>
  <si>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</si>
  <si>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</si>
  <si>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</si>
  <si>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</si>
  <si>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</si>
  <si>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</si>
  <si>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</si>
  <si>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</si>
  <si>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</si>
  <si>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</si>
  <si>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</si>
  <si>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</si>
  <si>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</si>
  <si>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</si>
  <si>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</si>
  <si>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</si>
  <si>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</si>
  <si>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</si>
  <si>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</si>
  <si>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</si>
  <si>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</si>
  <si>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</si>
  <si>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</si>
  <si>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</si>
  <si>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</si>
  <si>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</si>
  <si>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</si>
  <si>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</si>
  <si>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</si>
  <si>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</si>
  <si>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</si>
  <si>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</si>
  <si>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</si>
  <si>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</si>
  <si>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</si>
  <si>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</si>
  <si>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</si>
  <si>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</si>
  <si>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</si>
  <si>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</si>
  <si>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</si>
  <si>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</si>
  <si>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</si>
  <si>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</si>
  <si>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</si>
  <si>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</si>
  <si>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</si>
  <si>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</si>
  <si>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</si>
  <si>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</si>
  <si>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</si>
  <si>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</si>
  <si>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</si>
  <si>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</si>
  <si>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</si>
  <si>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</si>
  <si>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</si>
  <si>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</si>
  <si>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</si>
  <si>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</si>
  <si>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</si>
  <si>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</si>
  <si>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</si>
  <si>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</si>
  <si>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</si>
  <si>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</si>
  <si>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</si>
  <si>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</si>
  <si>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</si>
  <si>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</si>
  <si>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</si>
  <si>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</si>
  <si>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</si>
  <si>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</si>
  <si>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</si>
  <si>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</si>
  <si>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</si>
  <si>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</si>
  <si>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</si>
  <si>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</si>
  <si>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</si>
  <si>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</si>
  <si>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</si>
  <si>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</si>
  <si>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</si>
  <si>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</si>
  <si>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</si>
  <si>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</si>
  <si>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</si>
  <si>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</si>
  <si>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</si>
  <si>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</si>
  <si>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</si>
  <si>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</si>
  <si>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</si>
  <si>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</si>
  <si>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</si>
  <si>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</si>
  <si>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</si>
  <si>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</si>
  <si>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</si>
  <si>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</si>
  <si>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</si>
  <si>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</si>
  <si>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</si>
  <si>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</si>
  <si>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</si>
  <si>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</si>
  <si>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</si>
  <si>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</si>
  <si>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</si>
  <si>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</si>
  <si>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</si>
  <si>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</si>
  <si>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</si>
  <si>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</si>
  <si>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</si>
  <si>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</si>
  <si>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</si>
  <si>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</si>
  <si>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</si>
  <si>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</si>
  <si>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</si>
  <si>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</si>
  <si>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</si>
  <si>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</si>
  <si>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</si>
  <si>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</si>
  <si>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</si>
  <si>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</si>
  <si>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</si>
  <si>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</si>
  <si>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</si>
  <si>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</si>
  <si>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</si>
  <si>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</si>
  <si>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</si>
  <si>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</si>
  <si>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</si>
  <si>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</si>
  <si>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</si>
  <si>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</si>
  <si>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</si>
  <si>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</si>
  <si>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</si>
  <si>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</si>
  <si>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</si>
  <si>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</si>
  <si>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</si>
  <si>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</si>
  <si>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</si>
  <si>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</si>
  <si>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</si>
  <si>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</si>
  <si>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</si>
  <si>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</si>
  <si>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</si>
  <si>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</si>
  <si>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</si>
  <si>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</si>
  <si>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</si>
  <si>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</si>
  <si>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</si>
  <si>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</si>
  <si>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</si>
  <si>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</si>
  <si>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</si>
  <si>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</si>
  <si>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</si>
  <si>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</si>
  <si>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</si>
  <si>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</si>
  <si>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</si>
  <si>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</si>
  <si>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</si>
  <si>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</si>
  <si>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</si>
  <si>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</si>
  <si>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</si>
  <si>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</si>
  <si>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</si>
  <si>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</si>
  <si>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</si>
  <si>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</si>
  <si>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</si>
  <si>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</si>
  <si>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</si>
  <si>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</si>
  <si>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</si>
  <si>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</si>
  <si>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</si>
  <si>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</si>
  <si>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</si>
  <si>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</si>
  <si>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</si>
  <si>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</si>
  <si>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</si>
  <si>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</si>
  <si>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</si>
  <si>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</si>
  <si>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</si>
  <si>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</si>
  <si>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</si>
  <si>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</si>
  <si>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</si>
  <si>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</si>
  <si>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</si>
  <si>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</si>
  <si>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</si>
  <si>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</si>
  <si>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</si>
  <si>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</si>
  <si>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</si>
  <si>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</si>
  <si>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</si>
  <si>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</si>
  <si>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</si>
  <si>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</si>
  <si>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</si>
  <si>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</si>
  <si>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</si>
  <si>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</si>
  <si>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</si>
  <si>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</si>
  <si>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</si>
  <si>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</si>
  <si>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</si>
  <si>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</si>
  <si>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</si>
  <si>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</si>
  <si>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</si>
  <si>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</si>
  <si>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</si>
  <si>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</si>
  <si>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</si>
  <si>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</si>
  <si>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</si>
  <si>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</si>
  <si>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</si>
  <si>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</si>
  <si>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</si>
  <si>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</si>
  <si>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</si>
  <si>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</si>
  <si>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</si>
  <si>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</si>
  <si>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</si>
  <si>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</si>
  <si>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</si>
  <si>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</si>
  <si>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</si>
  <si>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</si>
  <si>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</si>
  <si>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</si>
  <si>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</si>
  <si>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</si>
  <si>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</si>
  <si>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</si>
  <si>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</si>
  <si>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</si>
  <si>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</si>
  <si>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</si>
  <si>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</si>
  <si>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</si>
  <si>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</si>
  <si>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</si>
  <si>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</si>
  <si>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</si>
  <si>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</si>
  <si>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</si>
  <si>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</si>
  <si>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</si>
  <si>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</si>
  <si>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</si>
  <si>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</si>
  <si>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</si>
  <si>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</si>
  <si>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</si>
  <si>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</si>
  <si>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</si>
  <si>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</si>
  <si>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</si>
  <si>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</si>
  <si>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</si>
  <si>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</si>
  <si>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</si>
  <si>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</si>
  <si>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</si>
  <si>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</si>
  <si>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</si>
  <si>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</si>
  <si>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</si>
  <si>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</si>
  <si>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</si>
  <si>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</si>
  <si>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</si>
  <si>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</si>
  <si>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</si>
  <si>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</si>
  <si>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</si>
  <si>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</si>
  <si>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</si>
  <si>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</si>
  <si>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</si>
  <si>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</si>
  <si>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</si>
  <si>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</si>
  <si>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</si>
  <si>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</si>
  <si>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</si>
  <si>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</si>
  <si>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</si>
  <si>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</si>
  <si>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</si>
  <si>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</si>
  <si>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</si>
  <si>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</si>
  <si>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</si>
  <si>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</si>
  <si>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</si>
  <si>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</si>
  <si>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</si>
  <si>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</si>
  <si>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</si>
  <si>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</si>
  <si>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</si>
  <si>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</si>
  <si>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</si>
  <si>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</si>
  <si>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</si>
  <si>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</si>
  <si>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</si>
  <si>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</si>
  <si>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</si>
  <si>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</si>
  <si>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</si>
  <si>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</si>
  <si>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</si>
  <si>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</si>
  <si>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</si>
  <si>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</si>
  <si>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</si>
  <si>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</si>
  <si>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</si>
  <si>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</si>
  <si>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</si>
  <si>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</si>
  <si>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</si>
  <si>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</si>
  <si>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</si>
  <si>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</si>
  <si>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</si>
  <si>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</si>
  <si>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</si>
  <si>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</si>
  <si>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</si>
  <si>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</si>
  <si>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</si>
  <si>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</si>
  <si>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</si>
  <si>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</si>
  <si>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</si>
  <si>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</si>
  <si>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</si>
  <si>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</si>
  <si>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</si>
  <si>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</si>
  <si>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</si>
  <si>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</si>
  <si>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</si>
  <si>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</si>
  <si>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</si>
  <si>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</si>
  <si>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</si>
  <si>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</si>
  <si>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</si>
  <si>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</si>
  <si>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</si>
  <si>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</si>
  <si>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</si>
  <si>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</si>
  <si>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</si>
  <si>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</si>
  <si>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</si>
  <si>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</si>
  <si>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</si>
  <si>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</si>
  <si>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</si>
  <si>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</si>
  <si>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</si>
  <si>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</si>
  <si>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</si>
  <si>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</si>
  <si>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</si>
  <si>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</si>
  <si>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</si>
  <si>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</si>
  <si>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</si>
  <si>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</si>
  <si>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</si>
  <si>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</si>
  <si>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</si>
  <si>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</si>
  <si>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</si>
  <si>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</si>
  <si>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</si>
  <si>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</si>
  <si>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</si>
  <si>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</si>
  <si>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</si>
  <si>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</si>
  <si>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</si>
  <si>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</si>
  <si>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</si>
  <si>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</si>
  <si>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</si>
  <si>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</si>
  <si>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</si>
  <si>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</si>
  <si>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</si>
  <si>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</si>
  <si>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</si>
  <si>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</si>
  <si>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</si>
  <si>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</si>
  <si>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</si>
  <si>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</si>
  <si>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</si>
  <si>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</si>
  <si>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</si>
  <si>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</si>
  <si>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</si>
  <si>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</si>
  <si>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</si>
  <si>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</si>
  <si>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</si>
  <si>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</si>
  <si>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</si>
  <si>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</si>
  <si>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</si>
  <si>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</si>
  <si>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</si>
  <si>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</si>
  <si>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</si>
  <si>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</si>
  <si>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</si>
  <si>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</si>
  <si>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</si>
  <si>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</si>
  <si>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</si>
  <si>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</si>
  <si>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</si>
  <si>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</si>
  <si>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</si>
  <si>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</si>
  <si>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</si>
  <si>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</si>
  <si>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</si>
  <si>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</si>
  <si>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</si>
  <si>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</si>
  <si>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</si>
  <si>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</si>
  <si>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</si>
  <si>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</si>
  <si>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</si>
  <si>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</si>
  <si>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</si>
  <si>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</si>
  <si>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</si>
  <si>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</si>
  <si>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</si>
  <si>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</si>
  <si>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</si>
  <si>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</si>
  <si>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</si>
  <si>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</si>
  <si>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</si>
  <si>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</si>
  <si>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</si>
  <si>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</si>
  <si>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</si>
  <si>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</si>
  <si>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</si>
  <si>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</si>
  <si>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</si>
  <si>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</si>
  <si>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</si>
  <si>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</si>
  <si>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</si>
  <si>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</si>
  <si>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</si>
  <si>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</si>
  <si>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</si>
  <si>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</si>
  <si>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</si>
  <si>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</si>
  <si>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</si>
  <si>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</si>
  <si>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</si>
  <si>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</si>
  <si>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</si>
  <si>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</si>
  <si>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</si>
  <si>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</si>
  <si>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</si>
  <si>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</si>
  <si>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</si>
  <si>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</si>
  <si>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</si>
  <si>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</si>
  <si>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</si>
  <si>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</si>
  <si>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</si>
  <si>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</si>
  <si>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</si>
  <si>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</si>
  <si>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</si>
  <si>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</si>
  <si>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</si>
  <si>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</si>
  <si>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</si>
  <si>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</si>
  <si>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</si>
  <si>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</si>
  <si>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</si>
  <si>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</si>
  <si>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</si>
  <si>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</si>
  <si>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</si>
  <si>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</si>
  <si>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</si>
  <si>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</si>
  <si>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</si>
  <si>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</si>
  <si>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</si>
  <si>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</si>
  <si>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</si>
  <si>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</si>
  <si>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</si>
  <si>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</si>
  <si>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</si>
  <si>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</si>
  <si>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</si>
  <si>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</si>
  <si>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</si>
  <si>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</si>
  <si>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</si>
  <si>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</si>
  <si>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</si>
  <si>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</si>
  <si>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</si>
  <si>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</si>
  <si>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</si>
  <si>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</si>
  <si>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</si>
  <si>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</si>
  <si>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</si>
  <si>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</si>
  <si>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</si>
  <si>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</si>
  <si>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</si>
  <si>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</si>
  <si>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</si>
  <si>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</si>
  <si>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</si>
  <si>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</si>
  <si>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</si>
  <si>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</si>
  <si>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</si>
  <si>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</si>
  <si>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</si>
  <si>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</si>
  <si>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</si>
  <si>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</si>
  <si>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</si>
  <si>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</si>
  <si>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</si>
  <si>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</si>
  <si>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</si>
  <si>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</si>
  <si>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</si>
  <si>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</si>
  <si>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</si>
  <si>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</si>
  <si>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</si>
  <si>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</si>
  <si>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</si>
  <si>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</si>
  <si>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</si>
  <si>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</si>
  <si>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</si>
  <si>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</si>
  <si>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</si>
  <si>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</si>
  <si>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</si>
  <si>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</si>
  <si>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</si>
  <si>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</si>
  <si>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</si>
  <si>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</si>
  <si>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</si>
  <si>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</si>
  <si>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</si>
  <si>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</si>
  <si>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</si>
  <si>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</si>
  <si>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</si>
  <si>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</si>
  <si>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</si>
  <si>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</si>
  <si>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</si>
  <si>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</si>
  <si>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</si>
  <si>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</si>
  <si>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</si>
  <si>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</si>
  <si>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</si>
  <si>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</si>
  <si>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</si>
  <si>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</si>
  <si>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</si>
  <si>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</si>
  <si>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</si>
  <si>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</si>
  <si>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</si>
  <si>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</si>
  <si>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</si>
  <si>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</si>
  <si>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</si>
  <si>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</si>
  <si>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</si>
  <si>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</si>
  <si>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</si>
  <si>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</si>
  <si>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</si>
  <si>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</si>
  <si>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</si>
  <si>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</si>
  <si>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</si>
  <si>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</si>
  <si>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</si>
  <si>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</si>
  <si>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</si>
  <si>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</si>
  <si>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</si>
  <si>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</si>
  <si>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</si>
  <si>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</si>
  <si>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</si>
  <si>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</si>
  <si>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</si>
  <si>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</si>
  <si>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</si>
  <si>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</si>
  <si>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</si>
  <si>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</si>
  <si>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</si>
  <si>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</si>
  <si>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</si>
  <si>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</si>
  <si>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</si>
  <si>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</si>
  <si>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</si>
  <si>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</si>
  <si>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</si>
  <si>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</si>
  <si>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</si>
  <si>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</si>
  <si>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</si>
  <si>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</si>
  <si>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</si>
  <si>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</si>
  <si>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</si>
  <si>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</si>
  <si>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</si>
  <si>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</si>
  <si>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</si>
  <si>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</si>
  <si>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</si>
  <si>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</si>
  <si>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</si>
  <si>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</si>
  <si>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</si>
  <si>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</si>
  <si>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</si>
  <si>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</si>
  <si>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</si>
  <si>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</si>
  <si>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</si>
  <si>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</si>
  <si>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</si>
  <si>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</si>
  <si>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</si>
  <si>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</si>
  <si>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</si>
  <si>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</si>
  <si>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</si>
  <si>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</si>
  <si>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</si>
  <si>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</si>
  <si>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</si>
  <si>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</si>
  <si>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</si>
  <si>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</si>
  <si>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</si>
  <si>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</si>
  <si>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</si>
  <si>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</si>
  <si>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</si>
  <si>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</si>
  <si>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</si>
  <si>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</si>
  <si>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</si>
  <si>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</si>
  <si>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</si>
  <si>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</si>
  <si>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</si>
  <si>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</si>
  <si>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</si>
  <si>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</si>
  <si>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</si>
  <si>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</si>
  <si>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</si>
  <si>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</si>
  <si>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</si>
  <si>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</si>
  <si>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</si>
  <si>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</si>
  <si>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</si>
  <si>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</si>
  <si>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</si>
  <si>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</si>
  <si>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</si>
  <si>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</si>
  <si>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</si>
  <si>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</si>
  <si>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</si>
  <si>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</si>
  <si>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</si>
  <si>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</si>
  <si>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</si>
  <si>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</si>
  <si>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</si>
  <si>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</si>
  <si>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</si>
  <si>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</si>
  <si>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</si>
  <si>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</si>
  <si>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</si>
  <si>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</si>
  <si>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</si>
  <si>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</si>
  <si>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</si>
  <si>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</si>
  <si>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</si>
  <si>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</si>
  <si>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</si>
  <si>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</si>
  <si>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</si>
  <si>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</si>
  <si>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</si>
  <si>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</si>
  <si>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</si>
  <si>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</si>
  <si>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</si>
  <si>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</si>
  <si>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</si>
  <si>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</si>
  <si>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</si>
  <si>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</si>
  <si>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</si>
  <si>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</si>
  <si>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</si>
  <si>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</si>
  <si>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</si>
  <si>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</si>
  <si>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</si>
  <si>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</si>
  <si>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</si>
  <si>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</si>
  <si>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</si>
  <si>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</si>
  <si>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</si>
  <si>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</si>
  <si>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</si>
  <si>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</si>
  <si>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</si>
  <si>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</si>
  <si>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</si>
  <si>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</si>
  <si>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</si>
  <si>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</si>
  <si>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</si>
  <si>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</si>
  <si>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</si>
  <si>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</si>
  <si>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</si>
  <si>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</si>
  <si>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</si>
  <si>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</si>
  <si>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</si>
  <si>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</si>
  <si>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</si>
  <si>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</si>
  <si>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</si>
  <si>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</si>
  <si>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</si>
  <si>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</si>
  <si>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</si>
  <si>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</si>
  <si>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</si>
  <si>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</si>
  <si>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</si>
  <si>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</si>
  <si>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</si>
  <si>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</si>
  <si>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</si>
  <si>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</si>
  <si>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</si>
  <si>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</si>
  <si>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</si>
  <si>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</si>
  <si>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</si>
  <si>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</si>
  <si>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</si>
  <si>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</si>
  <si>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</si>
  <si>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</si>
  <si>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</si>
  <si>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</si>
  <si>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</si>
  <si>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</si>
  <si>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</si>
  <si>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</si>
  <si>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</si>
  <si>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</si>
  <si>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</si>
  <si>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</si>
  <si>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</si>
  <si>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</si>
  <si>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</si>
  <si>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</si>
  <si>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</si>
  <si>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</si>
  <si>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</si>
  <si>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</si>
  <si>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</si>
  <si>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</si>
  <si>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</si>
  <si>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</si>
  <si>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</si>
  <si>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</si>
  <si>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</si>
  <si>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</si>
  <si>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</si>
  <si>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</si>
  <si>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</si>
  <si>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</si>
  <si>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</si>
  <si>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</si>
  <si>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</si>
  <si>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</si>
  <si>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</si>
  <si>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</si>
  <si>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</si>
  <si>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</si>
  <si>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</si>
  <si>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</si>
  <si>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</si>
  <si>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</si>
  <si>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</si>
  <si>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</si>
  <si>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</si>
  <si>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</si>
  <si>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</si>
  <si>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</si>
  <si>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</si>
  <si>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</si>
  <si>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</si>
  <si>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</si>
  <si>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</si>
  <si>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</si>
  <si>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</si>
  <si>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</si>
  <si>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</si>
  <si>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</si>
  <si>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</si>
  <si>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</si>
  <si>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</si>
  <si>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</si>
  <si>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</si>
  <si>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</si>
  <si>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</si>
  <si>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</si>
  <si>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</si>
  <si>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</si>
  <si>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</si>
  <si>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</si>
  <si>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</si>
  <si>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</si>
  <si>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</si>
  <si>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</si>
  <si>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</si>
  <si>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</si>
  <si>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</si>
  <si>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</si>
  <si>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</si>
  <si>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</si>
  <si>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</si>
  <si>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</si>
  <si>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</si>
  <si>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</si>
  <si>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</si>
  <si>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</si>
  <si>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</si>
  <si>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</si>
  <si>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</si>
  <si>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</si>
  <si>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</si>
  <si>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</si>
  <si>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</si>
  <si>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</si>
  <si>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</si>
  <si>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</si>
  <si>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</si>
  <si>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</si>
  <si>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</si>
  <si>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</si>
  <si>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</si>
  <si>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</si>
  <si>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</si>
  <si>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</si>
  <si>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</si>
  <si>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</si>
  <si>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</si>
  <si>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</si>
  <si>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</si>
  <si>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</si>
  <si>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</si>
  <si>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</si>
  <si>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</si>
  <si>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</si>
  <si>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</si>
  <si>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</si>
  <si>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</si>
  <si>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</si>
  <si>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</si>
  <si>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</si>
  <si>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</si>
  <si>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</si>
  <si>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</si>
  <si>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</si>
  <si>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</si>
  <si>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</si>
  <si>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</si>
  <si>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</si>
  <si>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</si>
  <si>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</si>
  <si>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</si>
  <si>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</si>
  <si>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</si>
  <si>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</si>
  <si>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</si>
  <si>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</si>
  <si>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</si>
  <si>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</si>
  <si>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</si>
  <si>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</si>
  <si>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</si>
  <si>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</si>
  <si>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</si>
  <si>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</si>
  <si>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</si>
  <si>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</si>
  <si>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</si>
  <si>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</si>
  <si>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</si>
  <si>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</si>
  <si>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</si>
  <si>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</si>
  <si>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</si>
  <si>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</si>
  <si>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</si>
  <si>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</si>
  <si>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</si>
  <si>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</si>
  <si>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</si>
  <si>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</si>
  <si>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</si>
  <si>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</si>
  <si>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</si>
  <si>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</si>
  <si>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</si>
  <si>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</si>
  <si>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</si>
  <si>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</si>
  <si>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</si>
  <si>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</si>
  <si>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</si>
  <si>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</si>
  <si>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</si>
  <si>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</si>
  <si>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</si>
  <si>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</si>
  <si>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</si>
  <si>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</si>
  <si>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</si>
  <si>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</si>
  <si>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</si>
  <si>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</si>
  <si>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</si>
  <si>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</si>
  <si>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</si>
  <si>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</si>
  <si>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</si>
  <si>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</si>
  <si>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</si>
  <si>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</si>
  <si>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</si>
  <si>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</si>
  <si>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</si>
  <si>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</si>
  <si>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</si>
  <si>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</si>
  <si>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</si>
  <si>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</si>
  <si>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</si>
  <si>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</si>
  <si>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</si>
  <si>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</si>
  <si>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</si>
  <si>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</si>
  <si>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</si>
  <si>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</si>
  <si>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</si>
  <si>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</si>
  <si>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</si>
  <si>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</si>
  <si>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</si>
  <si>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</si>
  <si>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</si>
  <si>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</si>
  <si>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</si>
  <si>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</si>
  <si>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</si>
  <si>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</si>
  <si>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</si>
  <si>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</si>
  <si>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</si>
  <si>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</si>
  <si>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</si>
  <si>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</si>
  <si>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</si>
  <si>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</si>
  <si>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</si>
  <si>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</si>
  <si>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</si>
  <si>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</si>
  <si>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</si>
  <si>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</si>
  <si>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</si>
  <si>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</si>
  <si>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</si>
  <si>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</si>
  <si>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</si>
  <si>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</si>
  <si>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</si>
  <si>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</si>
  <si>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</si>
  <si>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</si>
  <si>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</si>
  <si>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</si>
  <si>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</si>
  <si>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</si>
  <si>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</si>
  <si>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</si>
  <si>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</si>
  <si>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</si>
  <si>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</si>
  <si>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</si>
  <si>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</si>
  <si>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</si>
  <si>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</si>
  <si>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</si>
  <si>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</si>
  <si>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</si>
  <si>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</si>
  <si>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</si>
  <si>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</si>
  <si>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</si>
  <si>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</si>
  <si>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</si>
  <si>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</si>
  <si>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</si>
  <si>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</si>
  <si>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</si>
  <si>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</si>
  <si>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</si>
  <si>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</si>
  <si>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</si>
  <si>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</si>
  <si>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</si>
  <si>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</si>
  <si>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</si>
  <si>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</si>
  <si>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</si>
  <si>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</si>
  <si>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</si>
  <si>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</si>
  <si>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</si>
  <si>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</si>
  <si>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</si>
  <si>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</si>
  <si>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</si>
  <si>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</si>
  <si>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</si>
  <si>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</si>
  <si>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</si>
  <si>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</si>
  <si>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</si>
  <si>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</si>
  <si>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</si>
  <si>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</si>
  <si>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</si>
  <si>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</si>
  <si>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</si>
  <si>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</si>
  <si>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</si>
  <si>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</si>
  <si>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</si>
  <si>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</si>
  <si>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</si>
  <si>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</si>
  <si>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</si>
  <si>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</si>
  <si>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</si>
  <si>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</si>
  <si>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</si>
  <si>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</si>
  <si>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</si>
  <si>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</si>
  <si>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</si>
  <si>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</si>
  <si>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</si>
  <si>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</si>
  <si>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</si>
  <si>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</si>
  <si>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</si>
  <si>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</si>
  <si>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</si>
  <si>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</si>
  <si>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</si>
  <si>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</si>
  <si>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</si>
  <si>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</si>
  <si>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</si>
  <si>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</si>
  <si>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</si>
  <si>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</si>
  <si>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</si>
  <si>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</si>
  <si>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</si>
  <si>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</si>
  <si>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</si>
  <si>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</si>
  <si>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</si>
  <si>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</si>
  <si>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</si>
  <si>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</si>
  <si>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</si>
  <si>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</si>
  <si>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</si>
  <si>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</si>
  <si>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</si>
  <si>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</si>
  <si>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</si>
  <si>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</si>
  <si>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</si>
  <si>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</si>
  <si>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</si>
  <si>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</si>
  <si>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</si>
  <si>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</si>
  <si>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</si>
  <si>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</si>
  <si>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</si>
  <si>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</si>
  <si>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</si>
  <si>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</si>
  <si>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</si>
  <si>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</si>
  <si>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</si>
  <si>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</si>
  <si>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</si>
  <si>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</si>
  <si>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</si>
  <si>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</si>
  <si>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</si>
  <si>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</si>
  <si>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</si>
  <si>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</si>
  <si>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</si>
  <si>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</si>
  <si>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</si>
  <si>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</si>
  <si>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</si>
  <si>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</si>
  <si>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</si>
  <si>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</si>
  <si>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</si>
  <si>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</si>
  <si>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</si>
  <si>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</si>
  <si>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</si>
  <si>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</si>
  <si>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</si>
  <si>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</si>
  <si>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</si>
  <si>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</si>
  <si>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</si>
  <si>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</si>
  <si>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</si>
  <si>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</si>
  <si>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</si>
  <si>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</si>
  <si>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</si>
  <si>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</si>
  <si>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</si>
  <si>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</si>
  <si>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</si>
  <si>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</si>
  <si>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</si>
  <si>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</si>
  <si>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</si>
  <si>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</si>
  <si>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</si>
  <si>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</si>
  <si>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</si>
  <si>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</si>
  <si>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</si>
  <si>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</si>
  <si>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</si>
  <si>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</si>
  <si>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</si>
  <si>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</si>
  <si>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</si>
  <si>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</si>
  <si>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</si>
  <si>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</si>
  <si>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</si>
  <si>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</si>
  <si>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</si>
  <si>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</si>
  <si>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</si>
  <si>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</si>
  <si>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</si>
  <si>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</si>
  <si>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</si>
  <si>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</si>
  <si>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</si>
  <si>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</si>
  <si>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</si>
  <si>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</si>
  <si>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</si>
  <si>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</si>
  <si>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</si>
  <si>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</si>
  <si>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</si>
  <si>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</si>
  <si>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</si>
  <si>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</si>
  <si>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</si>
  <si>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</si>
  <si>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</si>
  <si>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</si>
  <si>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</si>
  <si>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</si>
  <si>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</si>
  <si>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</si>
  <si>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</si>
  <si>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</si>
  <si>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</si>
  <si>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</si>
  <si>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</si>
  <si>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</si>
  <si>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</si>
  <si>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</si>
  <si>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</si>
  <si>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</si>
  <si>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</si>
  <si>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</si>
  <si>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</si>
  <si>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</si>
  <si>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</si>
  <si>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</si>
  <si>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</si>
  <si>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</si>
  <si>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</si>
  <si>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</si>
  <si>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</si>
  <si>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</si>
  <si>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</si>
  <si>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</si>
  <si>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</si>
  <si>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</si>
  <si>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</si>
  <si>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</si>
  <si>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</si>
  <si>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</si>
  <si>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</si>
  <si>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</si>
  <si>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</si>
  <si>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</si>
  <si>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</si>
  <si>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</si>
  <si>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</si>
  <si>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</si>
  <si>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</si>
  <si>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</si>
  <si>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</si>
  <si>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</si>
  <si>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</si>
  <si>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</si>
  <si>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</si>
  <si>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</si>
  <si>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</si>
  <si>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</si>
  <si>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</si>
  <si>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</si>
  <si>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</si>
  <si>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</si>
  <si>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</si>
  <si>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</si>
  <si>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</si>
  <si>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</si>
  <si>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</si>
  <si>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</si>
  <si>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</si>
  <si>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</si>
  <si>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</si>
  <si>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</si>
  <si>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</si>
  <si>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</si>
  <si>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</si>
  <si>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</si>
  <si>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</si>
  <si>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</si>
  <si>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</si>
  <si>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</si>
  <si>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</si>
  <si>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</si>
  <si>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</si>
  <si>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</si>
  <si>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</si>
  <si>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</si>
  <si>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</si>
  <si>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</si>
  <si>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</si>
  <si>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</si>
  <si>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</si>
  <si>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</si>
  <si>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</si>
  <si>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</si>
  <si>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</si>
  <si>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</si>
  <si>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</si>
  <si>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</si>
  <si>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</si>
  <si>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</si>
  <si>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</si>
  <si>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</si>
  <si>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</si>
  <si>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</si>
  <si>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</si>
  <si>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</si>
  <si>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</si>
  <si>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</si>
  <si>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</si>
  <si>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</si>
  <si>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</si>
  <si>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</si>
  <si>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</si>
  <si>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</si>
  <si>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</si>
  <si>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</si>
  <si>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</si>
  <si>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</si>
  <si>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</si>
  <si>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</si>
  <si>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</si>
  <si>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</si>
  <si>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</si>
  <si>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</si>
  <si>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</si>
  <si>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</si>
  <si>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</si>
  <si>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</si>
  <si>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</si>
  <si>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</si>
  <si>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</si>
  <si>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</si>
  <si>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</si>
  <si>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</si>
  <si>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</si>
  <si>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</si>
  <si>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</si>
  <si>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</si>
  <si>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</si>
  <si>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</si>
  <si>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</si>
  <si>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</si>
  <si>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</si>
  <si>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</si>
  <si>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</si>
  <si>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</si>
  <si>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</si>
  <si>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</si>
  <si>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</si>
  <si>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</si>
  <si>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</si>
  <si>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</si>
  <si>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</si>
  <si>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</si>
  <si>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</si>
  <si>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</si>
  <si>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</si>
  <si>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</si>
  <si>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</si>
  <si>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</si>
  <si>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</si>
  <si>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</si>
  <si>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</si>
  <si>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</si>
  <si>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</si>
  <si>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</si>
  <si>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</si>
  <si>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</si>
  <si>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</si>
  <si>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</si>
  <si>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</si>
  <si>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</si>
  <si>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</si>
  <si>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</si>
  <si>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</si>
  <si>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</si>
  <si>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</si>
  <si>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</si>
  <si>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</si>
  <si>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</si>
  <si>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</si>
  <si>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</si>
  <si>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</si>
  <si>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</si>
  <si>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</si>
  <si>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</si>
  <si>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</si>
  <si>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</si>
  <si>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</si>
  <si>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</si>
  <si>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</si>
  <si>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</si>
  <si>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</si>
  <si>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</si>
  <si>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</si>
  <si>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</si>
  <si>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</si>
  <si>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</si>
  <si>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</si>
  <si>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</si>
  <si>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</si>
  <si>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</si>
  <si>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</si>
  <si>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</si>
  <si>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</si>
  <si>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</si>
  <si>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</si>
  <si>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</si>
  <si>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</si>
  <si>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</si>
  <si>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</si>
  <si>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</si>
  <si>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</si>
  <si>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</si>
  <si>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</si>
  <si>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</si>
  <si>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</si>
  <si>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</si>
  <si>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</si>
  <si>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</si>
  <si>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</si>
  <si>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</si>
  <si>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</si>
  <si>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</si>
  <si>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</si>
  <si>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</si>
  <si>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</si>
  <si>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</si>
  <si>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</si>
  <si>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</si>
  <si>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</si>
  <si>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</si>
  <si>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</si>
  <si>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</si>
  <si>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</si>
  <si>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</si>
  <si>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</si>
  <si>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</si>
  <si>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</si>
  <si>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</si>
  <si>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</si>
  <si>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</si>
  <si>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</si>
  <si>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</si>
  <si>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</si>
  <si>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</si>
  <si>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</si>
  <si>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</si>
  <si>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</si>
  <si>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</si>
  <si>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</si>
  <si>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</si>
  <si>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</si>
  <si>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</si>
  <si>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</si>
  <si>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</si>
  <si>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</si>
  <si>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</si>
  <si>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</si>
  <si>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</si>
  <si>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</si>
  <si>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</si>
  <si>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</si>
  <si>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</si>
  <si>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</si>
  <si>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</si>
  <si>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</si>
  <si>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</si>
  <si>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</si>
  <si>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</si>
  <si>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</si>
  <si>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</si>
  <si>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</si>
  <si>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</si>
  <si>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</si>
  <si>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</si>
  <si>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</si>
  <si>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</si>
  <si>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</si>
  <si>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</si>
  <si>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</si>
  <si>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</si>
  <si>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</si>
  <si>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</si>
  <si>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</si>
  <si>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</si>
  <si>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</si>
  <si>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</si>
  <si>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</si>
  <si>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</si>
  <si>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</si>
  <si>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</si>
  <si>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</si>
  <si>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</si>
  <si>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</si>
  <si>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</si>
  <si>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</si>
  <si>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</si>
  <si>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</si>
  <si>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</si>
  <si>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</si>
  <si>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</si>
  <si>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</si>
  <si>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</si>
  <si>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</si>
  <si>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</si>
  <si>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</si>
  <si>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</si>
  <si>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</si>
  <si>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</si>
  <si>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</si>
  <si>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</si>
  <si>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</si>
  <si>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</si>
  <si>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</si>
  <si>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</si>
  <si>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</si>
  <si>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</si>
  <si>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</si>
  <si>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</si>
  <si>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</si>
  <si>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</si>
  <si>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</si>
  <si>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</si>
  <si>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</si>
  <si>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</si>
  <si>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</si>
  <si>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</si>
  <si>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</si>
  <si>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</si>
  <si>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</si>
  <si>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</si>
  <si>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</si>
  <si>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</si>
  <si>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</si>
  <si>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</si>
  <si>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</si>
  <si>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</si>
  <si>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</si>
  <si>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</si>
  <si>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</si>
  <si>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</si>
  <si>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</si>
  <si>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</si>
  <si>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</si>
  <si>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</si>
  <si>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</si>
  <si>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</si>
  <si>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</si>
  <si>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</si>
  <si>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</si>
  <si>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</si>
  <si>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</si>
  <si>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</si>
  <si>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</si>
  <si>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</si>
  <si>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</si>
  <si>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</si>
  <si>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</si>
  <si>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</si>
  <si>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</si>
  <si>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</si>
  <si>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</si>
  <si>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</si>
  <si>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</si>
  <si>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</si>
  <si>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</si>
  <si>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</si>
  <si>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</si>
  <si>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</si>
  <si>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</si>
  <si>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</si>
  <si>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</si>
  <si>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</si>
  <si>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</si>
  <si>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</si>
  <si>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</si>
  <si>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</si>
  <si>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</si>
  <si>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</si>
  <si>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</si>
  <si>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</si>
  <si>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</si>
  <si>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</si>
  <si>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</si>
  <si>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</si>
  <si>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</si>
  <si>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</si>
  <si>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</si>
  <si>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</si>
  <si>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</si>
  <si>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</si>
  <si>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</si>
  <si>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</si>
  <si>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</si>
  <si>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</si>
  <si>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</si>
  <si>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</si>
  <si>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</si>
  <si>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</si>
  <si>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</si>
  <si>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</si>
  <si>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</si>
  <si>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</si>
  <si>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</si>
  <si>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</si>
  <si>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</si>
  <si>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</si>
  <si>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</si>
  <si>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</si>
  <si>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</si>
  <si>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</si>
  <si>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</si>
  <si>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</si>
  <si>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</si>
  <si>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</si>
  <si>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</si>
  <si>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</si>
  <si>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</si>
  <si>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</si>
  <si>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</si>
  <si>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</si>
  <si>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</si>
  <si>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</si>
  <si>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</si>
  <si>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</si>
  <si>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</si>
  <si>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</si>
  <si>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</si>
  <si>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</si>
  <si>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</si>
  <si>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</si>
  <si>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</si>
  <si>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</si>
  <si>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</si>
  <si>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</si>
  <si>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</si>
  <si>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</si>
  <si>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</si>
  <si>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</si>
  <si>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</si>
  <si>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</si>
  <si>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</si>
  <si>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</si>
  <si>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</si>
  <si>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</si>
  <si>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</si>
  <si>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</si>
  <si>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</si>
  <si>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</si>
  <si>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</si>
  <si>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</si>
  <si>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</si>
  <si>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</si>
  <si>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</si>
  <si>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</si>
  <si>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</si>
  <si>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</si>
  <si>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</si>
  <si>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</si>
  <si>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</si>
  <si>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</si>
  <si>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</si>
  <si>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</si>
  <si>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</si>
  <si>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</si>
  <si>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</si>
  <si>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</si>
  <si>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</si>
  <si>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</si>
  <si>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</si>
  <si>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</si>
  <si>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</si>
  <si>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</si>
  <si>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</si>
  <si>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</si>
  <si>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</si>
  <si>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</si>
  <si>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</si>
  <si>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</si>
  <si>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</si>
  <si>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</si>
  <si>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</si>
  <si>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</si>
  <si>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</si>
  <si>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</si>
  <si>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</si>
  <si>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</si>
  <si>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</si>
  <si>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</si>
  <si>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</si>
  <si>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</si>
  <si>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</si>
  <si>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</si>
  <si>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</si>
  <si>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</si>
  <si>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</si>
  <si>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</si>
  <si>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</si>
  <si>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</si>
  <si>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</si>
  <si>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</si>
  <si>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</si>
  <si>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</si>
  <si>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</si>
  <si>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</si>
  <si>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</si>
  <si>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</si>
  <si>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</si>
  <si>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</si>
  <si>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</si>
  <si>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</si>
  <si>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</si>
  <si>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</si>
  <si>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</si>
  <si>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</si>
  <si>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</si>
  <si>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</si>
  <si>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</si>
  <si>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</si>
  <si>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</si>
  <si>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</si>
  <si>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</si>
  <si>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</si>
  <si>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</si>
  <si>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</si>
  <si>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</si>
  <si>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</si>
  <si>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</si>
  <si>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</si>
  <si>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</si>
  <si>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</si>
  <si>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</si>
  <si>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</si>
  <si>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</si>
  <si>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</si>
  <si>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</si>
  <si>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</si>
  <si>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</si>
  <si>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</si>
  <si>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</si>
  <si>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</si>
  <si>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</si>
  <si>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</si>
  <si>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</si>
  <si>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</si>
  <si>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</si>
  <si>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</si>
  <si>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</si>
  <si>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</si>
  <si>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</si>
  <si>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</si>
  <si>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</si>
  <si>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</si>
  <si>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</si>
  <si>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</si>
  <si>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</si>
  <si>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</si>
  <si>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</si>
  <si>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</si>
  <si>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</si>
  <si>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</si>
  <si>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</si>
  <si>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</si>
  <si>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</si>
  <si>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</si>
  <si>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</si>
  <si>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</si>
  <si>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</si>
  <si>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</si>
  <si>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</si>
  <si>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</si>
  <si>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</si>
  <si>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</si>
  <si>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</si>
  <si>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</si>
  <si>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</si>
  <si>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</si>
  <si>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</si>
  <si>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</si>
  <si>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</si>
  <si>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</si>
  <si>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</si>
  <si>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</si>
  <si>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</si>
  <si>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</si>
  <si>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</si>
  <si>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</si>
  <si>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</si>
  <si>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</si>
  <si>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</si>
  <si>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</si>
  <si>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</si>
  <si>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</si>
  <si>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</si>
  <si>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</si>
  <si>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</si>
  <si>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</si>
  <si>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</si>
  <si>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</si>
  <si>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</si>
  <si>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</si>
  <si>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</si>
  <si>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</si>
  <si>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</si>
  <si>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</si>
  <si>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</si>
  <si>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</si>
  <si>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</si>
  <si>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</si>
  <si>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</si>
  <si>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</si>
  <si>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</si>
  <si>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</si>
  <si>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</si>
  <si>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</si>
  <si>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</si>
  <si>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</si>
  <si>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</si>
  <si>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</si>
  <si>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</si>
  <si>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</si>
  <si>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</si>
  <si>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</si>
  <si>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</si>
  <si>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</si>
  <si>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</si>
  <si>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</si>
  <si>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</si>
  <si>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</si>
  <si>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</si>
  <si>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</si>
  <si>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</si>
  <si>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</si>
  <si>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</si>
  <si>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</si>
  <si>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</si>
  <si>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</si>
  <si>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</si>
  <si>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</si>
  <si>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</si>
  <si>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</si>
  <si>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</si>
  <si>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</si>
  <si>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</si>
  <si>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</si>
  <si>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</si>
  <si>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</si>
  <si>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</si>
  <si>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</si>
  <si>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</si>
  <si>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</si>
  <si>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</si>
  <si>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</si>
  <si>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</si>
  <si>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</si>
  <si>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</si>
  <si>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</si>
  <si>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</si>
  <si>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</si>
  <si>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</si>
  <si>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</si>
  <si>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</si>
  <si>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</si>
  <si>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</si>
  <si>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</si>
  <si>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</si>
  <si>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</si>
  <si>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</si>
  <si>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</si>
  <si>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</si>
  <si>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</si>
  <si>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</si>
  <si>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</si>
  <si>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</si>
  <si>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</si>
  <si>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</si>
  <si>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</si>
  <si>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</si>
  <si>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</si>
  <si>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</si>
  <si>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</si>
  <si>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</si>
  <si>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</si>
  <si>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</si>
  <si>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</si>
  <si>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</si>
  <si>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</si>
  <si>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</si>
  <si>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</si>
  <si>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</si>
  <si>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</si>
  <si>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</si>
  <si>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</si>
  <si>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</si>
  <si>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</si>
  <si>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</si>
  <si>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</si>
  <si>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</si>
  <si>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</si>
  <si>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</si>
  <si>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</si>
  <si>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</si>
  <si>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</si>
  <si>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</si>
  <si>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</si>
  <si>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</si>
  <si>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</si>
  <si>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</si>
  <si>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</si>
  <si>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</si>
  <si>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</si>
  <si>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</si>
  <si>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</si>
  <si>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</si>
  <si>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</si>
  <si>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</si>
  <si>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</si>
  <si>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</si>
  <si>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</si>
  <si>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</si>
  <si>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</si>
  <si>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</si>
  <si>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</si>
  <si>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</si>
  <si>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</si>
  <si>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</si>
  <si>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</si>
  <si>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</si>
  <si>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</si>
  <si>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</si>
  <si>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</si>
  <si>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</si>
  <si>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</si>
  <si>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</si>
  <si>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</si>
  <si>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</si>
  <si>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</si>
  <si>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</si>
  <si>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</si>
  <si>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</si>
  <si>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</si>
  <si>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</si>
  <si>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</si>
  <si>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</si>
  <si>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</si>
  <si>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</si>
  <si>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</si>
  <si>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</si>
  <si>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</si>
  <si>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</si>
  <si>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</si>
  <si>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</si>
  <si>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</si>
  <si>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</si>
  <si>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</si>
  <si>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</si>
  <si>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</si>
  <si>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</si>
  <si>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</si>
  <si>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</si>
  <si>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</si>
  <si>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</si>
  <si>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</si>
  <si>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</si>
  <si>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</si>
  <si>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</si>
  <si>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</si>
  <si>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</si>
  <si>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</si>
  <si>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</si>
  <si>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</si>
  <si>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</si>
  <si>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</si>
  <si>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</si>
  <si>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</si>
  <si>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</si>
  <si>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</si>
  <si>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</si>
  <si>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</si>
  <si>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</si>
  <si>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</si>
  <si>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</si>
  <si>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</si>
  <si>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</si>
  <si>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</si>
  <si>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</si>
  <si>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</si>
  <si>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</si>
  <si>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</si>
  <si>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</si>
  <si>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</si>
  <si>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</si>
  <si>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</si>
  <si>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</si>
  <si>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</si>
  <si>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</si>
  <si>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</si>
  <si>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</si>
  <si>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</si>
  <si>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</si>
  <si>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</si>
  <si>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</si>
  <si>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</si>
  <si>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</si>
  <si>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</si>
  <si>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</si>
  <si>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</si>
  <si>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</si>
  <si>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</si>
  <si>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</si>
  <si>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</si>
  <si>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</si>
  <si>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</si>
  <si>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</si>
  <si>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</si>
  <si>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</si>
  <si>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</si>
  <si>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</si>
  <si>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</si>
  <si>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</si>
  <si>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</si>
  <si>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</si>
  <si>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</si>
  <si>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</si>
  <si>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</si>
  <si>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</si>
  <si>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</si>
  <si>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</si>
  <si>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</si>
  <si>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</si>
  <si>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</si>
  <si>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</si>
  <si>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</si>
  <si>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</si>
  <si>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</si>
  <si>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</si>
  <si>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</si>
  <si>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</si>
  <si>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</si>
  <si>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</si>
  <si>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</si>
  <si>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</si>
  <si>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</si>
  <si>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</si>
  <si>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</si>
  <si>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</si>
  <si>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</si>
  <si>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</si>
  <si>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</si>
  <si>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</si>
  <si>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</si>
  <si>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</si>
  <si>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</si>
  <si>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</si>
  <si>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</si>
  <si>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</si>
  <si>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</si>
  <si>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</si>
  <si>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</si>
  <si>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</si>
  <si>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</si>
  <si>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</si>
  <si>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</si>
  <si>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</si>
  <si>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</si>
  <si>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</si>
  <si>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</si>
  <si>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</si>
  <si>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</si>
  <si>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</si>
  <si>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</si>
  <si>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</si>
  <si>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</si>
  <si>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</si>
  <si>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</si>
  <si>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</si>
  <si>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</si>
  <si>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</si>
  <si>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</si>
  <si>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</si>
  <si>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</si>
  <si>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</si>
  <si>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</si>
  <si>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</si>
  <si>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</si>
  <si>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</si>
  <si>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</si>
  <si>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</si>
  <si>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</si>
  <si>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</si>
  <si>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</si>
  <si>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</si>
  <si>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</si>
  <si>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</si>
  <si>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</si>
  <si>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</si>
  <si>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</si>
  <si>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</si>
  <si>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</si>
  <si>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</si>
  <si>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</si>
  <si>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</si>
  <si>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</si>
  <si>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</si>
  <si>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</si>
  <si>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</si>
  <si>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</si>
  <si>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</si>
  <si>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</si>
  <si>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</si>
  <si>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</si>
  <si>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</si>
  <si>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</si>
  <si>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</si>
  <si>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</si>
  <si>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</si>
  <si>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</si>
  <si>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</si>
  <si>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</si>
  <si>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</si>
  <si>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</si>
  <si>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</si>
  <si>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</si>
  <si>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</si>
  <si>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</si>
  <si>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</si>
  <si>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</si>
  <si>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</si>
  <si>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</si>
  <si>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</si>
  <si>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</si>
  <si>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</si>
  <si>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</si>
  <si>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</si>
  <si>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</si>
  <si>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</si>
  <si>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</si>
  <si>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</si>
  <si>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</si>
  <si>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</si>
  <si>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</si>
  <si>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</si>
  <si>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</si>
  <si>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</si>
  <si>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</si>
  <si>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</si>
  <si>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</si>
  <si>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</si>
  <si>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</si>
  <si>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</si>
  <si>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</si>
  <si>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</si>
  <si>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</si>
  <si>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</si>
  <si>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</si>
  <si>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</si>
  <si>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</si>
  <si>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</si>
  <si>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</si>
  <si>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</si>
  <si>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</si>
  <si>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</si>
  <si>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</si>
  <si>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</si>
  <si>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</si>
  <si>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</si>
  <si>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</si>
  <si>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</si>
  <si>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</si>
  <si>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</si>
  <si>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</si>
  <si>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</si>
  <si>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</si>
  <si>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</si>
  <si>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</si>
  <si>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</si>
  <si>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</si>
  <si>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</si>
  <si>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</si>
  <si>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</si>
  <si>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</si>
  <si>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</si>
  <si>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</si>
  <si>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</si>
  <si>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</si>
  <si>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</si>
  <si>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</si>
  <si>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</si>
  <si>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</si>
  <si>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</si>
  <si>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</si>
  <si>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</si>
  <si>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</si>
  <si>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</si>
  <si>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</si>
  <si>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</si>
  <si>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</si>
  <si>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</si>
  <si>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</si>
  <si>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</si>
  <si>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</si>
  <si>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</si>
  <si>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</si>
  <si>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</si>
  <si>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</si>
  <si>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</si>
  <si>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</si>
  <si>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</si>
  <si>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</si>
  <si>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</si>
  <si>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</si>
  <si>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</si>
  <si>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</si>
  <si>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</si>
  <si>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</si>
  <si>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</si>
  <si>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</si>
  <si>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</si>
  <si>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</si>
  <si>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</si>
  <si>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</si>
  <si>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</si>
  <si>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</si>
  <si>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</si>
  <si>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</si>
  <si>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</si>
  <si>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</si>
  <si>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</si>
  <si>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</si>
  <si>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</si>
  <si>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</si>
  <si>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</si>
  <si>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</si>
  <si>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</si>
  <si>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</si>
  <si>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</si>
  <si>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</si>
  <si>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</si>
  <si>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</si>
  <si>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</si>
  <si>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</si>
  <si>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</si>
  <si>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</si>
  <si>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</si>
  <si>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</si>
  <si>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</si>
  <si>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</si>
  <si>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</si>
  <si>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</si>
  <si>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</si>
  <si>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</si>
  <si>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</si>
  <si>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</si>
  <si>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</si>
  <si>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</si>
  <si>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</si>
  <si>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</si>
  <si>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</si>
  <si>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</si>
  <si>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</si>
  <si>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</si>
  <si>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</si>
  <si>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</si>
  <si>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</si>
  <si>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</si>
  <si>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</si>
  <si>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</si>
  <si>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</si>
  <si>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</si>
  <si>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</si>
  <si>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</si>
  <si>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</si>
  <si>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</si>
  <si>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</si>
  <si>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</si>
  <si>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</si>
  <si>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</si>
  <si>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</si>
  <si>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</si>
  <si>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</si>
  <si>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</si>
  <si>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</si>
  <si>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</si>
  <si>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</si>
  <si>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</si>
  <si>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</si>
  <si>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</si>
  <si>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</si>
  <si>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</si>
  <si>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</si>
  <si>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</si>
  <si>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</si>
  <si>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</si>
  <si>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</si>
  <si>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</si>
  <si>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</si>
  <si>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</si>
  <si>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</si>
  <si>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</si>
  <si>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</si>
  <si>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</si>
  <si>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</si>
  <si>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</si>
  <si>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</si>
  <si>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</si>
  <si>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</si>
  <si>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</si>
  <si>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</si>
  <si>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</si>
  <si>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</si>
  <si>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</si>
  <si>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</si>
  <si>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</si>
  <si>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</si>
  <si>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</si>
  <si>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</si>
  <si>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</si>
  <si>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</si>
  <si>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</si>
  <si>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</si>
  <si>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</si>
  <si>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</si>
  <si>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</si>
  <si>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</si>
  <si>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</si>
  <si>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</si>
  <si>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</si>
  <si>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</si>
  <si>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</si>
  <si>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</si>
  <si>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</si>
  <si>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</si>
  <si>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</si>
  <si>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</si>
  <si>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</si>
  <si>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</si>
  <si>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</si>
  <si>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</si>
  <si>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</si>
  <si>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</si>
  <si>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</si>
  <si>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</si>
  <si>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</si>
  <si>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</si>
  <si>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</si>
  <si>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</si>
  <si>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</si>
  <si>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</si>
  <si>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</si>
  <si>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</si>
  <si>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</si>
  <si>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</si>
  <si>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</si>
  <si>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</si>
  <si>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</si>
  <si>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</si>
  <si>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</si>
  <si>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</si>
  <si>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</si>
  <si>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</si>
  <si>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</si>
  <si>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</si>
  <si>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</si>
  <si>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</si>
  <si>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</si>
  <si>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</si>
  <si>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</si>
  <si>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</si>
  <si>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</si>
  <si>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</si>
  <si>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</si>
  <si>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</si>
  <si>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</si>
  <si>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</si>
  <si>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</si>
  <si>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</si>
  <si>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</si>
  <si>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</si>
  <si>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</si>
  <si>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</si>
  <si>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</si>
  <si>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</si>
  <si>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</si>
  <si>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</si>
  <si>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</si>
  <si>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</si>
  <si>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</si>
  <si>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</si>
  <si>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</si>
  <si>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</si>
  <si>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</si>
  <si>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</si>
  <si>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</si>
  <si>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</si>
  <si>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</si>
  <si>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</si>
  <si>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</si>
  <si>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</si>
  <si>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</si>
  <si>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</si>
  <si>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</si>
  <si>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</si>
  <si>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</si>
  <si>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</si>
  <si>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</si>
  <si>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</si>
  <si>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</si>
  <si>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</si>
  <si>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</si>
  <si>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</si>
  <si>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</si>
  <si>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</si>
  <si>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</si>
  <si>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</si>
  <si>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</si>
  <si>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</si>
  <si>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</si>
  <si>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</si>
  <si>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</si>
  <si>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</si>
  <si>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</si>
  <si>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</si>
  <si>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</si>
  <si>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</si>
  <si>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</si>
  <si>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</si>
  <si>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</si>
  <si>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</si>
  <si>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</si>
  <si>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</si>
  <si>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</si>
  <si>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</si>
  <si>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</si>
  <si>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</si>
  <si>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</si>
  <si>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</si>
  <si>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</si>
  <si>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</si>
  <si>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</si>
  <si>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</si>
  <si>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</si>
  <si>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</si>
  <si>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</si>
  <si>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</si>
  <si>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</si>
  <si>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</si>
  <si>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</si>
  <si>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</si>
  <si>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</si>
  <si>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</si>
  <si>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</si>
  <si>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</si>
  <si>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</si>
  <si>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</si>
  <si>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</si>
  <si>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</si>
  <si>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</si>
  <si>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</si>
  <si>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</si>
  <si>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</si>
  <si>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</si>
  <si>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</si>
  <si>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</si>
  <si>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</si>
  <si>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</si>
  <si>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</si>
  <si>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</si>
  <si>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</si>
  <si>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</si>
  <si>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</si>
  <si>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</si>
  <si>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</si>
  <si>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</si>
  <si>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</si>
  <si>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</si>
  <si>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</si>
  <si>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</si>
  <si>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</si>
  <si>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</si>
  <si>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</si>
  <si>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</si>
  <si>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</si>
  <si>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</si>
  <si>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</si>
  <si>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</si>
  <si>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</si>
  <si>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</si>
  <si>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</si>
  <si>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</si>
  <si>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</si>
  <si>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</si>
  <si>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</si>
  <si>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</si>
  <si>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</si>
  <si>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</si>
  <si>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</si>
  <si>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</si>
  <si>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</si>
  <si>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</si>
  <si>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</si>
  <si>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</si>
  <si>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</si>
  <si>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</si>
  <si>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</si>
  <si>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</si>
  <si>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</si>
  <si>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</si>
  <si>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</si>
  <si>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</si>
  <si>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</si>
  <si>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</si>
  <si>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</si>
  <si>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</si>
  <si>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</si>
  <si>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</si>
  <si>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</si>
  <si>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</si>
  <si>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</si>
  <si>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</si>
  <si>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</si>
  <si>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</si>
  <si>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</si>
  <si>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</si>
  <si>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</si>
  <si>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</si>
  <si>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</si>
  <si>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</si>
  <si>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</si>
  <si>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</si>
  <si>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</si>
  <si>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</si>
  <si>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</si>
  <si>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</si>
  <si>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</si>
  <si>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</si>
  <si>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</si>
  <si>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</si>
  <si>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</si>
  <si>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</si>
  <si>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</si>
  <si>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</si>
  <si>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</si>
  <si>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</si>
  <si>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</si>
  <si>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</si>
  <si>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</si>
  <si>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</si>
  <si>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</si>
  <si>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</si>
  <si>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</si>
  <si>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</si>
  <si>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</si>
  <si>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</si>
  <si>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</si>
  <si>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</si>
  <si>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</si>
  <si>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</si>
  <si>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</si>
  <si>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</si>
  <si>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</si>
  <si>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</si>
  <si>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</si>
  <si>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</si>
  <si>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</si>
  <si>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</si>
  <si>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</si>
  <si>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</si>
  <si>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</si>
  <si>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</si>
  <si>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</si>
  <si>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</si>
  <si>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</si>
  <si>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</si>
  <si>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</si>
  <si>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</si>
  <si>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</si>
  <si>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</si>
  <si>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</si>
  <si>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</si>
  <si>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</si>
  <si>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</si>
  <si>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</si>
  <si>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</si>
  <si>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</si>
  <si>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</si>
  <si>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</si>
  <si>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</si>
  <si>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</si>
  <si>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</si>
  <si>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</si>
  <si>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</si>
  <si>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</si>
  <si>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</si>
  <si>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</si>
  <si>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</si>
  <si>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</si>
  <si>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</si>
  <si>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</si>
  <si>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</si>
  <si>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</si>
  <si>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</si>
  <si>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</si>
  <si>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</si>
  <si>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</si>
  <si>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</si>
  <si>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</si>
  <si>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</si>
  <si>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</si>
  <si>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</si>
  <si>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</si>
  <si>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</si>
  <si>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</si>
  <si>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</si>
  <si>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</si>
  <si>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</si>
  <si>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</si>
  <si>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</si>
  <si>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</si>
  <si>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</si>
  <si>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</si>
  <si>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</si>
  <si>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</si>
  <si>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</si>
  <si>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</si>
  <si>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</si>
  <si>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</si>
  <si>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</si>
  <si>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</si>
  <si>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</si>
  <si>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</si>
  <si>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</si>
  <si>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</si>
  <si>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</si>
  <si>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</si>
  <si>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</si>
  <si>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</si>
  <si>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</si>
  <si>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</si>
  <si>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</si>
  <si>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</si>
  <si>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</si>
  <si>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</si>
  <si>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</si>
  <si>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</si>
  <si>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</si>
  <si>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</si>
  <si>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</si>
  <si>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</si>
  <si>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</si>
  <si>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</si>
  <si>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</si>
  <si>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</si>
  <si>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</si>
  <si>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</si>
  <si>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</si>
  <si>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</si>
  <si>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</si>
  <si>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</si>
  <si>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</si>
  <si>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</si>
  <si>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</si>
  <si>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</si>
  <si>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</si>
  <si>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</si>
  <si>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</si>
  <si>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</si>
  <si>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</si>
  <si>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</si>
  <si>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</si>
  <si>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</si>
  <si>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</si>
  <si>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</si>
  <si>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</si>
  <si>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</si>
  <si>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</si>
  <si>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</si>
  <si>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</si>
  <si>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</si>
  <si>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</si>
  <si>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</si>
  <si>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</si>
  <si>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</si>
  <si>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</si>
  <si>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</si>
  <si>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</si>
  <si>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</si>
  <si>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</si>
  <si>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</si>
  <si>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</si>
  <si>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</si>
  <si>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</si>
  <si>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</si>
  <si>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</si>
  <si>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</si>
  <si>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</si>
  <si>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</si>
  <si>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</si>
  <si>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</si>
  <si>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</si>
  <si>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</si>
  <si>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</si>
  <si>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</si>
  <si>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</si>
  <si>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</si>
  <si>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</si>
  <si>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</si>
  <si>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</si>
  <si>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</si>
  <si>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</si>
  <si>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</si>
  <si>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</si>
  <si>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</si>
  <si>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</si>
  <si>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</si>
  <si>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</si>
  <si>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</si>
  <si>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</si>
  <si>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</si>
  <si>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</si>
  <si>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</si>
  <si>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</si>
  <si>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</si>
  <si>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</si>
  <si>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</si>
  <si>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</si>
  <si>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</si>
  <si>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</si>
  <si>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</si>
  <si>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</si>
  <si>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</si>
  <si>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</si>
  <si>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</si>
  <si>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</si>
  <si>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</si>
  <si>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</si>
  <si>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</si>
  <si>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</si>
  <si>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</si>
  <si>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</si>
  <si>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</si>
  <si>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</si>
  <si>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</si>
  <si>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</si>
  <si>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</si>
  <si>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</si>
  <si>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</si>
  <si>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</si>
  <si>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</si>
  <si>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</si>
  <si>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</si>
  <si>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</si>
  <si>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</si>
  <si>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</si>
  <si>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</si>
  <si>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</si>
  <si>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</si>
  <si>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</si>
  <si>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</si>
  <si>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</si>
  <si>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</si>
  <si>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</si>
  <si>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</si>
  <si>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</si>
  <si>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</si>
  <si>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</si>
  <si>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</si>
  <si>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</si>
  <si>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</si>
  <si>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</si>
  <si>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</si>
  <si>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</si>
  <si>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</si>
  <si>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</si>
  <si>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</si>
  <si>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</si>
  <si>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</si>
  <si>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</si>
  <si>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</si>
  <si>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</si>
  <si>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</si>
  <si>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</si>
  <si>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</si>
  <si>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</si>
  <si>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</si>
  <si>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</si>
  <si>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</si>
  <si>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</si>
  <si>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</si>
  <si>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</si>
  <si>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</si>
  <si>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</si>
  <si>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</si>
  <si>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</si>
  <si>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</si>
  <si>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</si>
  <si>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</si>
  <si>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</si>
  <si>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</si>
  <si>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</si>
  <si>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</si>
  <si>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</si>
  <si>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</si>
  <si>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</si>
  <si>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</si>
  <si>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</si>
  <si>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</si>
  <si>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</si>
  <si>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</si>
  <si>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</si>
  <si>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</si>
  <si>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</si>
  <si>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</si>
  <si>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</si>
  <si>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</si>
  <si>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</si>
  <si>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</si>
  <si>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</si>
  <si>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</si>
  <si>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</si>
  <si>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</si>
  <si>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</si>
  <si>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</si>
  <si>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</si>
  <si>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</si>
  <si>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</si>
  <si>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</si>
  <si>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</si>
  <si>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</si>
  <si>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</si>
  <si>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</si>
  <si>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</si>
  <si>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</si>
  <si>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</si>
  <si>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</si>
  <si>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</si>
  <si>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</si>
  <si>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</si>
  <si>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</si>
  <si>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</si>
  <si>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</si>
  <si>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</si>
  <si>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</si>
  <si>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</si>
  <si>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</si>
  <si>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</si>
  <si>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</si>
  <si>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</si>
  <si>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</si>
  <si>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</si>
  <si>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</si>
  <si>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</si>
  <si>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</si>
  <si>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</si>
  <si>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</si>
  <si>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</si>
  <si>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</si>
  <si>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</si>
  <si>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</si>
  <si>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</si>
  <si>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</si>
  <si>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</si>
  <si>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</si>
  <si>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</si>
  <si>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</si>
  <si>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</si>
  <si>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</si>
  <si>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</si>
  <si>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</si>
  <si>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</si>
  <si>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</si>
  <si>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</si>
  <si>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</si>
  <si>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</si>
  <si>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</si>
  <si>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</si>
  <si>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</si>
  <si>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</si>
  <si>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</si>
  <si>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</si>
  <si>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</si>
  <si>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</si>
  <si>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</si>
  <si>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</si>
  <si>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</si>
  <si>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</si>
  <si>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</si>
  <si>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</si>
  <si>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</si>
  <si>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</si>
  <si>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</si>
  <si>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</si>
  <si>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</si>
  <si>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</si>
  <si>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</si>
  <si>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</si>
  <si>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</si>
  <si>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</si>
  <si>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</si>
  <si>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</si>
  <si>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</si>
  <si>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</si>
  <si>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</si>
  <si>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</si>
  <si>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</si>
  <si>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</si>
  <si>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</si>
  <si>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</si>
  <si>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</si>
  <si>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</si>
  <si>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</si>
  <si>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</si>
  <si>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</si>
  <si>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</si>
  <si>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</si>
  <si>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</si>
  <si>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</si>
  <si>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</si>
  <si>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</si>
  <si>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</si>
  <si>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</si>
  <si>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</si>
  <si>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</si>
  <si>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</si>
  <si>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</si>
  <si>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</si>
  <si>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</si>
  <si>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</si>
  <si>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</si>
  <si>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</si>
  <si>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</si>
  <si>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</si>
  <si>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</si>
  <si>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</si>
  <si>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</si>
  <si>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</si>
  <si>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</si>
  <si>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</si>
  <si>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</si>
  <si>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</si>
  <si>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</si>
  <si>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</si>
  <si>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</si>
  <si>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</si>
  <si>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</si>
  <si>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</si>
  <si>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</si>
  <si>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</si>
  <si>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</si>
  <si>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</si>
  <si>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</si>
  <si>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</si>
  <si>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</si>
  <si>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</si>
  <si>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</si>
  <si>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</si>
  <si>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</si>
  <si>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</si>
  <si>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</si>
  <si>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</si>
  <si>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</si>
  <si>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</si>
  <si>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</si>
  <si>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</si>
  <si>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</si>
  <si>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</si>
  <si>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</si>
  <si>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</si>
  <si>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</si>
  <si>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</si>
  <si>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</si>
  <si>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</si>
  <si>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</si>
  <si>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</si>
  <si>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</si>
  <si>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</si>
  <si>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</si>
  <si>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</si>
  <si>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</si>
  <si>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</si>
  <si>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</si>
  <si>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</si>
  <si>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</si>
  <si>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</si>
  <si>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</si>
  <si>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</si>
  <si>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</si>
  <si>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</si>
  <si>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</si>
  <si>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</si>
  <si>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</si>
  <si>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</si>
  <si>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</si>
  <si>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</si>
  <si>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</si>
  <si>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</si>
  <si>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</si>
  <si>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</si>
  <si>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</si>
  <si>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</si>
  <si>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</si>
  <si>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</si>
  <si>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</si>
  <si>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</si>
  <si>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</si>
  <si>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</si>
  <si>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</si>
  <si>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</si>
  <si>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</si>
  <si>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</si>
  <si>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</si>
  <si>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</si>
  <si>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</si>
  <si>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</si>
  <si>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</si>
  <si>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</si>
  <si>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</si>
  <si>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</si>
  <si>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</si>
  <si>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</si>
  <si>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</si>
  <si>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</si>
  <si>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</si>
  <si>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</si>
  <si>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</si>
  <si>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</si>
  <si>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</si>
  <si>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</si>
  <si>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</si>
  <si>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</si>
  <si>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</si>
  <si>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</si>
  <si>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</si>
  <si>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</si>
  <si>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</si>
  <si>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</si>
  <si>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</si>
  <si>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</si>
  <si>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</si>
  <si>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</si>
  <si>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</si>
  <si>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</si>
  <si>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</si>
  <si>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</si>
  <si>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</si>
  <si>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</si>
  <si>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</si>
  <si>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</si>
  <si>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</si>
  <si>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</si>
  <si>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</si>
  <si>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</si>
  <si>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</si>
  <si>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</si>
  <si>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</si>
  <si>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</si>
  <si>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</si>
  <si>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</si>
  <si>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</si>
  <si>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</si>
  <si>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</si>
  <si>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</si>
  <si>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</si>
  <si>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</si>
  <si>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</si>
  <si>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</si>
  <si>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</si>
  <si>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</si>
  <si>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</si>
  <si>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</si>
  <si>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</si>
  <si>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</si>
  <si>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</si>
  <si>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</si>
  <si>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</si>
  <si>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</si>
  <si>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</si>
  <si>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</si>
  <si>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</si>
  <si>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</si>
  <si>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</si>
  <si>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</si>
  <si>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</si>
  <si>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</si>
  <si>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</si>
  <si>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</si>
  <si>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</si>
  <si>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</si>
  <si>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</si>
  <si>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</si>
  <si>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</si>
  <si>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</si>
  <si>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</si>
  <si>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</si>
  <si>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</si>
  <si>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</si>
  <si>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</si>
  <si>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</si>
  <si>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</si>
  <si>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</si>
  <si>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</si>
  <si>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</si>
  <si>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</si>
  <si>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</si>
  <si>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</si>
  <si>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</si>
  <si>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</si>
  <si>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</si>
  <si>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</si>
  <si>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</si>
  <si>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</si>
  <si>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</si>
  <si>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</si>
  <si>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</si>
  <si>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</si>
  <si>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</si>
  <si>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</si>
  <si>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</si>
  <si>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</si>
  <si>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</si>
  <si>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</si>
  <si>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</si>
  <si>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</si>
  <si>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</si>
  <si>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</si>
  <si>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</si>
  <si>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</si>
  <si>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</si>
  <si>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</si>
  <si>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</si>
  <si>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</si>
  <si>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</si>
  <si>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</si>
  <si>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</si>
  <si>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</si>
  <si>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</si>
  <si>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</si>
  <si>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</si>
  <si>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</si>
  <si>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</si>
  <si>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</si>
  <si>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</si>
  <si>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</si>
  <si>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</si>
  <si>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</si>
  <si>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</si>
  <si>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</si>
  <si>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</si>
  <si>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</si>
  <si>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</si>
  <si>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</si>
  <si>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</si>
  <si>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</si>
  <si>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</si>
  <si>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</si>
  <si>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</si>
  <si>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</si>
  <si>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</si>
  <si>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</si>
  <si>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</si>
  <si>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</si>
  <si>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</si>
  <si>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</si>
  <si>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</si>
  <si>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</si>
  <si>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</si>
  <si>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</si>
  <si>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</si>
  <si>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</si>
  <si>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</si>
  <si>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</si>
  <si>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</si>
  <si>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</si>
  <si>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</si>
  <si>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</si>
  <si>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</si>
  <si>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</si>
  <si>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</si>
  <si>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</si>
  <si>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</si>
  <si>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</si>
  <si>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</si>
  <si>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</si>
  <si>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</si>
  <si>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</si>
  <si>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</si>
  <si>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</si>
  <si>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</si>
  <si>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</si>
  <si>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</si>
  <si>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</si>
  <si>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</si>
  <si>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</si>
  <si>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</si>
  <si>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</si>
  <si>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</si>
  <si>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</si>
  <si>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</si>
  <si>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</si>
  <si>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</si>
  <si>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</si>
  <si>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</si>
  <si>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</si>
  <si>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</si>
  <si>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</si>
  <si>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</si>
  <si>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</si>
  <si>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</si>
  <si>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</si>
  <si>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</si>
  <si>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</si>
  <si>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</si>
  <si>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</si>
  <si>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</si>
  <si>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</si>
  <si>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</si>
  <si>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</si>
  <si>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</si>
  <si>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</si>
  <si>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</si>
  <si>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</si>
  <si>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</si>
  <si>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</si>
  <si>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</si>
  <si>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</si>
  <si>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</si>
  <si>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</si>
  <si>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</si>
  <si>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</si>
  <si>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</si>
  <si>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</si>
  <si>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</si>
  <si>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</si>
  <si>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</si>
  <si>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</si>
  <si>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</si>
  <si>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</si>
  <si>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</si>
  <si>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</si>
  <si>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</si>
  <si>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</si>
  <si>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</si>
  <si>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</si>
  <si>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</si>
  <si>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</si>
  <si>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</si>
  <si>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</si>
  <si>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</si>
  <si>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</si>
  <si>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</si>
  <si>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</si>
  <si>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</si>
  <si>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</si>
  <si>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</si>
  <si>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</si>
  <si>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</si>
  <si>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</si>
  <si>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</si>
  <si>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</si>
  <si>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</si>
  <si>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</si>
  <si>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</si>
  <si>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</si>
  <si>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</si>
  <si>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</si>
  <si>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</si>
  <si>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</si>
  <si>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</si>
  <si>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</si>
  <si>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</si>
  <si>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</si>
  <si>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</si>
  <si>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</si>
  <si>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</si>
  <si>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</si>
  <si>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</si>
  <si>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</si>
  <si>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</si>
  <si>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</si>
  <si>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</si>
  <si>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</si>
  <si>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</si>
  <si>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</si>
  <si>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</si>
  <si>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</si>
  <si>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</si>
  <si>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</si>
  <si>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</si>
  <si>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</si>
  <si>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</si>
  <si>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</si>
  <si>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</si>
  <si>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</si>
  <si>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</si>
  <si>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</si>
  <si>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</si>
  <si>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</si>
  <si>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</si>
  <si>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</si>
  <si>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</si>
  <si>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</si>
  <si>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</si>
  <si>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</si>
  <si>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</si>
  <si>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</si>
  <si>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</si>
  <si>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</si>
  <si>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</si>
  <si>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</si>
  <si>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</si>
  <si>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</si>
  <si>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</si>
  <si>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</si>
  <si>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</si>
  <si>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</si>
  <si>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</si>
  <si>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</si>
  <si>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</si>
  <si>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</si>
  <si>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</si>
  <si>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</si>
  <si>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</si>
  <si>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</si>
  <si>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</si>
  <si>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</si>
  <si>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</si>
  <si>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</si>
  <si>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</si>
  <si>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</si>
  <si>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</si>
  <si>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</si>
  <si>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</si>
  <si>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</si>
  <si>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</si>
  <si>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</si>
  <si>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</si>
  <si>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</si>
  <si>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</si>
  <si>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</si>
  <si>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</si>
  <si>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</si>
  <si>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</si>
  <si>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</si>
  <si>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</si>
  <si>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</si>
  <si>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</si>
  <si>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</si>
  <si>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</si>
  <si>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</si>
  <si>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</si>
  <si>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</si>
  <si>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</si>
  <si>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</si>
  <si>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</si>
  <si>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</si>
  <si>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</si>
  <si>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</si>
  <si>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</si>
  <si>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</si>
  <si>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</si>
  <si>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</si>
  <si>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</si>
  <si>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</si>
  <si>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</si>
  <si>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</si>
  <si>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</si>
  <si>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</si>
  <si>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</si>
  <si>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</si>
  <si>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</si>
  <si>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</si>
  <si>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</si>
  <si>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</si>
  <si>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</si>
  <si>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</si>
  <si>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</si>
  <si>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</si>
  <si>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</si>
  <si>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</si>
  <si>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</si>
  <si>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</si>
  <si>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</si>
  <si>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</si>
  <si>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</si>
  <si>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</si>
  <si>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</si>
  <si>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</si>
  <si>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</si>
  <si>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</si>
  <si>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</si>
  <si>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</si>
  <si>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</si>
  <si>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</si>
  <si>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</si>
  <si>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</si>
  <si>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</si>
  <si>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</si>
  <si>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</si>
  <si>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</si>
  <si>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</si>
  <si>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</si>
  <si>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</si>
  <si>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</si>
  <si>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</si>
  <si>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</si>
  <si>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</si>
  <si>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</si>
  <si>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</si>
  <si>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</si>
  <si>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</si>
  <si>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</si>
  <si>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</si>
  <si>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</si>
  <si>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</si>
  <si>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</si>
  <si>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</si>
  <si>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</si>
  <si>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</si>
  <si>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</si>
  <si>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</si>
  <si>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</si>
  <si>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</si>
  <si>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</si>
  <si>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</si>
  <si>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</si>
  <si>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</si>
  <si>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</si>
  <si>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</si>
  <si>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</si>
  <si>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</si>
  <si>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</si>
  <si>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</si>
  <si>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</si>
  <si>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</si>
  <si>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</si>
  <si>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</si>
  <si>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</si>
  <si>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</si>
  <si>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</si>
  <si>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</si>
  <si>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</si>
  <si>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</si>
  <si>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</si>
  <si>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</si>
  <si>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</si>
  <si>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</si>
  <si>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</si>
  <si>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</si>
  <si>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</si>
  <si>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</si>
  <si>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</si>
  <si>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</si>
  <si>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</si>
  <si>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</si>
  <si>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</si>
  <si>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</si>
  <si>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</si>
  <si>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</si>
  <si>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</si>
  <si>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</si>
  <si>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</si>
  <si>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</si>
  <si>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</si>
  <si>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</si>
  <si>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</si>
  <si>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</si>
  <si>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</si>
  <si>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</si>
  <si>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</si>
  <si>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</si>
  <si>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</si>
  <si>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</si>
  <si>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</si>
  <si>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</si>
  <si>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</si>
  <si>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</si>
  <si>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</si>
  <si>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</si>
  <si>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</si>
  <si>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</si>
  <si>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</si>
  <si>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</si>
  <si>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</si>
  <si>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</si>
  <si>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</si>
  <si>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</si>
  <si>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</si>
  <si>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</si>
  <si>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</si>
  <si>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</si>
  <si>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</si>
  <si>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</si>
  <si>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</si>
  <si>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</si>
  <si>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</si>
  <si>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</si>
  <si>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</si>
  <si>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</si>
  <si>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</si>
  <si>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</si>
  <si>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</si>
  <si>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</si>
  <si>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</si>
  <si>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</si>
  <si>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</si>
  <si>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</si>
  <si>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</si>
  <si>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</si>
  <si>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</si>
  <si>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</si>
  <si>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</si>
  <si>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</si>
  <si>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</si>
  <si>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</si>
  <si>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</si>
  <si>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</si>
  <si>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</si>
  <si>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</si>
  <si>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</si>
  <si>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</si>
  <si>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</si>
  <si>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</si>
  <si>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</si>
  <si>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</si>
  <si>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</si>
  <si>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</si>
  <si>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</si>
  <si>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</si>
  <si>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</si>
  <si>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</si>
  <si>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</si>
  <si>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</si>
  <si>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</si>
  <si>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</si>
  <si>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</si>
  <si>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</si>
  <si>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</si>
  <si>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</si>
  <si>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</si>
  <si>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</si>
  <si>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</si>
  <si>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</si>
  <si>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</si>
  <si>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</si>
  <si>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</si>
  <si>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</si>
  <si>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</si>
  <si>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</si>
  <si>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</si>
  <si>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</si>
  <si>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</si>
  <si>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</si>
  <si>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</si>
  <si>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</si>
  <si>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</si>
  <si>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</si>
  <si>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</si>
  <si>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</si>
  <si>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</si>
  <si>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</si>
  <si>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</si>
  <si>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</si>
  <si>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</si>
  <si>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</si>
  <si>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</si>
  <si>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</si>
  <si>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</si>
  <si>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</si>
  <si>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</si>
  <si>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</si>
  <si>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</si>
  <si>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</si>
  <si>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</si>
  <si>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</si>
  <si>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</si>
  <si>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</si>
  <si>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</si>
  <si>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</si>
  <si>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</si>
  <si>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</si>
  <si>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</si>
  <si>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</si>
  <si>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</si>
  <si>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</si>
  <si>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</si>
  <si>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</si>
  <si>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</si>
  <si>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</si>
  <si>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</si>
  <si>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</si>
  <si>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</si>
  <si>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</si>
  <si>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</si>
  <si>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</si>
  <si>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</si>
  <si>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</si>
  <si>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</si>
  <si>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</si>
  <si>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</si>
  <si>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</si>
  <si>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</si>
  <si>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</si>
  <si>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</si>
  <si>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</si>
  <si>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</si>
  <si>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</si>
  <si>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</si>
  <si>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</si>
  <si>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</si>
  <si>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</si>
  <si>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</si>
  <si>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</si>
  <si>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</si>
  <si>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</si>
  <si>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</si>
  <si>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</si>
  <si>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</si>
  <si>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</si>
  <si>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</si>
  <si>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</si>
  <si>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</si>
  <si>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</si>
  <si>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</si>
  <si>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</si>
  <si>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</si>
  <si>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</si>
  <si>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</si>
  <si>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</si>
  <si>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</si>
  <si>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</si>
  <si>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</si>
  <si>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</si>
  <si>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</si>
  <si>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</si>
  <si>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</si>
  <si>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</si>
  <si>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</si>
  <si>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</si>
  <si>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</si>
  <si>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</si>
  <si>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</si>
  <si>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</si>
  <si>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</si>
  <si>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</si>
  <si>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</si>
  <si>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</si>
  <si>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</si>
  <si>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</si>
  <si>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</si>
  <si>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</si>
  <si>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</si>
  <si>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</si>
  <si>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</si>
  <si>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</si>
  <si>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</si>
  <si>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</si>
  <si>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</si>
  <si>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</si>
  <si>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</si>
  <si>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</si>
  <si>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</si>
  <si>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</si>
  <si>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</si>
  <si>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</si>
  <si>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</si>
  <si>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</si>
  <si>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</si>
  <si>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</si>
  <si>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</si>
  <si>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</si>
  <si>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</si>
  <si>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</si>
  <si>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</si>
  <si>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</si>
  <si>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</si>
  <si>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</si>
  <si>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</si>
  <si>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</si>
  <si>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</si>
  <si>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</si>
  <si>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</si>
  <si>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</si>
  <si>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</si>
  <si>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</si>
  <si>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</si>
  <si>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</si>
  <si>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</si>
  <si>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</si>
  <si>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</si>
  <si>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</si>
  <si>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</si>
  <si>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</si>
  <si>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</si>
  <si>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</si>
  <si>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</si>
  <si>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</si>
  <si>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</si>
  <si>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</si>
  <si>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</si>
  <si>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</si>
  <si>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</si>
  <si>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</si>
  <si>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</si>
  <si>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</si>
  <si>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</si>
  <si>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</si>
  <si>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</si>
  <si>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</si>
  <si>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</si>
  <si>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</si>
  <si>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</si>
  <si>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</si>
  <si>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</si>
  <si>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</si>
  <si>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</si>
  <si>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</si>
  <si>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</si>
  <si>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</si>
  <si>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</si>
  <si>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</si>
  <si>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</si>
  <si>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</si>
  <si>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</si>
  <si>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</si>
  <si>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</si>
  <si>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</si>
  <si>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</si>
  <si>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</si>
  <si>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</si>
  <si>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</si>
  <si>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</si>
  <si>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</si>
  <si>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</si>
  <si>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</si>
  <si>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</si>
  <si>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</si>
  <si>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</si>
  <si>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</si>
  <si>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</si>
  <si>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</si>
  <si>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</si>
  <si>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</si>
  <si>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</si>
  <si>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</si>
  <si>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</si>
  <si>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</si>
  <si>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</si>
  <si>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</si>
  <si>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</si>
  <si>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</si>
  <si>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</si>
  <si>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</si>
  <si>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</si>
  <si>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</si>
  <si>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</si>
  <si>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</si>
  <si>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</si>
  <si>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</si>
  <si>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</si>
  <si>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</si>
  <si>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</si>
  <si>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</si>
  <si>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</si>
  <si>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</si>
  <si>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</si>
  <si>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</si>
  <si>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</si>
  <si>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</si>
  <si>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</si>
  <si>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</si>
  <si>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</si>
  <si>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</si>
  <si>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</si>
  <si>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</si>
  <si>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</si>
  <si>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</si>
  <si>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</si>
  <si>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</si>
  <si>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</si>
  <si>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</si>
  <si>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</si>
  <si>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</si>
  <si>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</si>
  <si>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</si>
  <si>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</si>
  <si>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</si>
  <si>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</si>
  <si>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</si>
  <si>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</si>
  <si>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</si>
  <si>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</si>
  <si>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</si>
  <si>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</si>
  <si>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</si>
  <si>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</si>
  <si>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</si>
  <si>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</si>
  <si>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</si>
  <si>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</si>
  <si>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</si>
  <si>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</si>
  <si>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</si>
  <si>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</si>
  <si>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</si>
  <si>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</si>
  <si>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</si>
  <si>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</si>
  <si>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</si>
  <si>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</si>
  <si>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</si>
  <si>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</si>
  <si>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</si>
  <si>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</si>
  <si>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</si>
  <si>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</si>
  <si>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</si>
  <si>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</si>
  <si>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</si>
  <si>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</si>
  <si>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</si>
  <si>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</si>
  <si>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</si>
  <si>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</si>
  <si>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</si>
  <si>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</si>
  <si>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</si>
  <si>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</si>
  <si>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</si>
  <si>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</si>
  <si>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</si>
  <si>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</si>
  <si>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</si>
  <si>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</si>
  <si>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</si>
  <si>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</si>
  <si>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</si>
  <si>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</si>
  <si>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</si>
  <si>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</si>
  <si>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</si>
  <si>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</si>
  <si>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</si>
  <si>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</si>
  <si>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</si>
  <si>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</si>
  <si>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</si>
  <si>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</si>
  <si>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</si>
  <si>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</si>
  <si>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</si>
  <si>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</si>
  <si>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</si>
  <si>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</si>
  <si>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</si>
  <si>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</si>
  <si>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</si>
  <si>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</si>
  <si>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</si>
  <si>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</si>
  <si>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</si>
  <si>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</si>
  <si>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</si>
  <si>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</si>
  <si>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</si>
  <si>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</si>
  <si>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</si>
  <si>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</si>
  <si>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</si>
  <si>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</si>
  <si>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</si>
  <si>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</si>
  <si>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</si>
  <si>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</si>
  <si>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</si>
  <si>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</si>
  <si>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</si>
  <si>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</si>
  <si>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</si>
  <si>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</si>
  <si>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</si>
  <si>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</si>
  <si>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</si>
  <si>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</si>
  <si>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</si>
  <si>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</si>
  <si>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</si>
  <si>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</si>
  <si>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</si>
  <si>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</si>
  <si>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</si>
  <si>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</si>
  <si>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</si>
  <si>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</si>
  <si>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</si>
  <si>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</si>
  <si>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</si>
  <si>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</si>
  <si>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</si>
  <si>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</si>
  <si>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</si>
  <si>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</si>
  <si>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</si>
  <si>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</si>
  <si>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</si>
  <si>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</si>
  <si>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</si>
  <si>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</si>
  <si>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</si>
  <si>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</si>
  <si>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</si>
  <si>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</si>
  <si>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</si>
  <si>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</si>
  <si>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</si>
  <si>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</si>
  <si>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</si>
  <si>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</si>
  <si>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</si>
  <si>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</si>
  <si>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</si>
  <si>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</si>
  <si>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</si>
  <si>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</si>
  <si>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</si>
  <si>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</si>
  <si>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</si>
  <si>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</si>
  <si>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</si>
  <si>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</si>
  <si>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</si>
  <si>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</si>
  <si>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</si>
  <si>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</si>
  <si>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</si>
  <si>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</si>
  <si>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</si>
  <si>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</si>
  <si>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</si>
  <si>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</si>
  <si>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</si>
  <si>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</si>
  <si>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</si>
  <si>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</si>
  <si>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</si>
  <si>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</si>
  <si>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</si>
  <si>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</si>
  <si>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</si>
  <si>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</si>
  <si>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</si>
  <si>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</si>
  <si>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</si>
  <si>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</si>
  <si>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</si>
  <si>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</si>
  <si>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</si>
  <si>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</si>
  <si>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</si>
  <si>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</si>
  <si>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</si>
  <si>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</si>
  <si>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</si>
  <si>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</si>
  <si>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</si>
  <si>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</si>
  <si>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</si>
  <si>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</si>
  <si>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</si>
  <si>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</si>
  <si>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</si>
  <si>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</si>
  <si>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</si>
  <si>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</si>
  <si>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</si>
  <si>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</si>
  <si>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</si>
  <si>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</si>
  <si>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</si>
  <si>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</si>
  <si>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</si>
  <si>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</si>
  <si>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</si>
  <si>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</si>
  <si>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</si>
  <si>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</si>
  <si>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</si>
  <si>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</si>
  <si>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</si>
  <si>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</si>
  <si>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</si>
  <si>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</si>
  <si>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</si>
  <si>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</si>
  <si>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</si>
  <si>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</si>
  <si>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</si>
  <si>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</si>
  <si>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</si>
  <si>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</si>
  <si>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</si>
  <si>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</si>
  <si>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</si>
  <si>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</si>
  <si>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</si>
  <si>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</si>
  <si>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</si>
  <si>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</si>
  <si>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</si>
  <si>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</si>
  <si>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</si>
  <si>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</si>
  <si>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</si>
  <si>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</si>
  <si>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</si>
  <si>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</si>
  <si>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</si>
  <si>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</si>
  <si>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</si>
  <si>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</si>
  <si>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</si>
  <si>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</si>
  <si>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</si>
  <si>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</si>
  <si>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</si>
  <si>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</si>
  <si>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</si>
  <si>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</si>
  <si>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</si>
  <si>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</si>
  <si>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</si>
  <si>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</si>
  <si>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</si>
  <si>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</si>
  <si>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</si>
  <si>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</si>
  <si>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</si>
  <si>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</si>
  <si>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</si>
  <si>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</si>
  <si>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</si>
  <si>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</si>
  <si>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</si>
  <si>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</si>
  <si>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</si>
  <si>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</si>
  <si>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</si>
  <si>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</si>
  <si>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</si>
  <si>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</si>
  <si>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</si>
  <si>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</si>
  <si>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</si>
  <si>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</si>
  <si>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</si>
  <si>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</si>
  <si>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</si>
  <si>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</si>
  <si>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</si>
  <si>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</si>
  <si>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</si>
  <si>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</si>
  <si>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</si>
  <si>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</si>
  <si>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</si>
  <si>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</si>
  <si>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</si>
  <si>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</si>
  <si>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</si>
  <si>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</si>
  <si>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</si>
  <si>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</si>
  <si>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</si>
  <si>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</si>
  <si>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</si>
  <si>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</si>
  <si>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</si>
  <si>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</si>
  <si>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</si>
  <si>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</si>
  <si>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</si>
  <si>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</si>
  <si>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</si>
  <si>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</si>
  <si>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</si>
  <si>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</si>
  <si>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</si>
  <si>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</si>
  <si>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</si>
  <si>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</si>
  <si>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</si>
  <si>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</si>
  <si>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</si>
  <si>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</si>
  <si>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</si>
  <si>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</si>
  <si>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</si>
  <si>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</si>
  <si>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</si>
  <si>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</si>
  <si>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</si>
  <si>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</si>
  <si>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</si>
  <si>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</si>
  <si>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</si>
  <si>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</si>
  <si>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</si>
  <si>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</si>
  <si>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</si>
  <si>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</si>
  <si>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</si>
  <si>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</si>
  <si>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</si>
  <si>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</si>
  <si>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</si>
  <si>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</si>
  <si>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</si>
  <si>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</si>
  <si>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</si>
  <si>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</si>
  <si>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</si>
  <si>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</si>
  <si>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</si>
  <si>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</si>
  <si>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</si>
  <si>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</si>
  <si>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</si>
  <si>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</si>
  <si>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</si>
  <si>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</si>
  <si>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</si>
  <si>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</si>
  <si>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</si>
  <si>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</si>
  <si>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</si>
  <si>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</si>
  <si>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</si>
  <si>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</si>
  <si>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</si>
  <si>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</si>
  <si>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</si>
  <si>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</si>
  <si>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</si>
  <si>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</si>
  <si>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</si>
  <si>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</si>
  <si>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</si>
  <si>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</si>
  <si>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</si>
  <si>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</si>
  <si>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</si>
  <si>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</si>
  <si>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</si>
  <si>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</si>
  <si>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</si>
  <si>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</si>
  <si>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</si>
  <si>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</si>
  <si>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</si>
  <si>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</si>
  <si>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</si>
  <si>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</si>
  <si>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</si>
  <si>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</si>
  <si>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</si>
  <si>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</si>
  <si>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</si>
  <si>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</si>
  <si>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</si>
  <si>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</si>
  <si>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</si>
  <si>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</si>
  <si>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</si>
  <si>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</si>
  <si>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</si>
  <si>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</si>
  <si>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</si>
  <si>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</si>
  <si>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</si>
  <si>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</si>
  <si>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</si>
  <si>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</si>
  <si>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</si>
  <si>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</si>
  <si>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</si>
  <si>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</si>
  <si>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</si>
  <si>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</si>
  <si>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</si>
  <si>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</si>
  <si>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</si>
  <si>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</si>
  <si>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</si>
  <si>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</si>
  <si>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</si>
  <si>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</si>
  <si>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</si>
  <si>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</si>
  <si>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</si>
  <si>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</si>
  <si>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</si>
  <si>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</si>
  <si>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</si>
  <si>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</si>
  <si>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</si>
  <si>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</si>
  <si>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</si>
  <si>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</si>
  <si>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</si>
  <si>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</si>
  <si>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</si>
  <si>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</si>
  <si>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</si>
  <si>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</si>
  <si>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</si>
  <si>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</si>
  <si>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</si>
  <si>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</si>
  <si>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</si>
  <si>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</si>
  <si>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</si>
  <si>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</si>
  <si>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</si>
  <si>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</si>
  <si>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</si>
  <si>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</si>
  <si>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</si>
  <si>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</si>
  <si>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</si>
  <si>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</si>
  <si>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</si>
  <si>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</si>
  <si>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</si>
  <si>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</si>
  <si>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</si>
  <si>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</si>
  <si>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</si>
  <si>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</si>
  <si>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</si>
  <si>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</si>
  <si>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</si>
  <si>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</si>
  <si>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</si>
  <si>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</si>
  <si>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</si>
  <si>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</si>
  <si>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</si>
  <si>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</si>
  <si>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</si>
  <si>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</si>
  <si>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</si>
  <si>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</si>
  <si>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</si>
  <si>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</si>
  <si>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</si>
  <si>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</si>
  <si>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</si>
  <si>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</si>
  <si>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</si>
  <si>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</si>
  <si>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</si>
  <si>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</si>
  <si>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</si>
  <si>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</si>
  <si>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</si>
  <si>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</si>
  <si>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</si>
  <si>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</si>
  <si>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</si>
  <si>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</si>
  <si>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</si>
  <si>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</si>
  <si>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</si>
  <si>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</si>
  <si>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</si>
  <si>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</si>
  <si>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</si>
  <si>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</si>
  <si>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</si>
  <si>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</si>
  <si>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</si>
  <si>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</si>
  <si>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</si>
  <si>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</si>
  <si>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</si>
  <si>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</si>
  <si>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</si>
  <si>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</si>
  <si>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</si>
  <si>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</si>
  <si>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</si>
  <si>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</si>
  <si>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</si>
  <si>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</si>
  <si>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</si>
  <si>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</si>
  <si>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</si>
  <si>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</si>
  <si>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</si>
  <si>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</si>
  <si>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</si>
  <si>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</si>
  <si>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</si>
  <si>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</si>
  <si>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</si>
  <si>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</si>
  <si>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</si>
  <si>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</si>
  <si>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</si>
  <si>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</si>
  <si>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</si>
  <si>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</si>
  <si>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</si>
  <si>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</si>
  <si>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</si>
  <si>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</si>
  <si>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</si>
  <si>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</si>
  <si>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</si>
  <si>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</si>
  <si>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</si>
  <si>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</si>
  <si>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</si>
  <si>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</si>
  <si>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</si>
  <si>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</si>
  <si>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</si>
  <si>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</si>
  <si>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</si>
  <si>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</si>
  <si>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</si>
  <si>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</si>
  <si>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</si>
  <si>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</si>
  <si>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</si>
  <si>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</si>
  <si>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</si>
  <si>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</si>
  <si>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</si>
  <si>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</si>
  <si>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</si>
  <si>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</si>
  <si>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</si>
  <si>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</si>
  <si>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</si>
  <si>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</si>
  <si>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</si>
  <si>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</si>
  <si>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</si>
  <si>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</si>
  <si>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</si>
  <si>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</si>
  <si>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</si>
  <si>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</si>
  <si>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</si>
  <si>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</si>
  <si>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</si>
  <si>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</si>
  <si>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</si>
  <si>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</si>
  <si>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</si>
  <si>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</si>
  <si>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</si>
  <si>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</si>
  <si>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</si>
  <si>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</si>
  <si>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</si>
  <si>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</si>
  <si>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</si>
  <si>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</si>
  <si>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</si>
  <si>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</si>
  <si>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</si>
  <si>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</si>
  <si>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</si>
  <si>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</si>
  <si>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</si>
  <si>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</si>
  <si>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</si>
  <si>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</si>
  <si>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</si>
  <si>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</si>
  <si>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</si>
  <si>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</si>
  <si>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</si>
  <si>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</si>
  <si>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</si>
  <si>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</si>
  <si>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</si>
  <si>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</si>
  <si>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</si>
  <si>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</si>
  <si>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</si>
  <si>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</si>
  <si>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</si>
  <si>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</si>
  <si>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</si>
  <si>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</si>
  <si>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</si>
  <si>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</si>
  <si>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</si>
  <si>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</si>
  <si>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</si>
  <si>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</si>
  <si>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</si>
  <si>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</si>
  <si>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</si>
  <si>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</si>
  <si>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</si>
  <si>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</si>
  <si>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</si>
  <si>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</si>
  <si>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</si>
  <si>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</si>
  <si>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</si>
  <si>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</si>
  <si>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</si>
  <si>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</si>
  <si>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</si>
  <si>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</si>
  <si>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</si>
  <si>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</si>
  <si>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</si>
  <si>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</si>
  <si>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</si>
  <si>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</si>
  <si>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</si>
  <si>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</si>
  <si>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</si>
  <si>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</si>
  <si>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</si>
  <si>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</si>
  <si>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</si>
  <si>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</si>
  <si>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</si>
  <si>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</si>
  <si>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</si>
  <si>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</si>
  <si>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</si>
  <si>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</si>
  <si>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</si>
  <si>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</si>
  <si>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</si>
  <si>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</si>
  <si>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</si>
  <si>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</si>
  <si>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</si>
  <si>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</si>
  <si>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</si>
  <si>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</si>
  <si>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</si>
  <si>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</si>
  <si>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</si>
  <si>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</si>
  <si>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</si>
  <si>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</si>
  <si>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</si>
  <si>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</si>
  <si>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</si>
  <si>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</si>
  <si>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</si>
  <si>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</si>
  <si>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</si>
  <si>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</si>
  <si>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</si>
  <si>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</si>
  <si>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</si>
  <si>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</si>
  <si>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</si>
  <si>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</si>
  <si>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</si>
  <si>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</si>
  <si>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</si>
  <si>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</si>
  <si>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</si>
  <si>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</si>
  <si>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</si>
  <si>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</si>
  <si>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</si>
  <si>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</si>
  <si>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</si>
  <si>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</si>
  <si>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</si>
  <si>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</si>
  <si>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</si>
  <si>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</si>
  <si>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</si>
  <si>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</si>
  <si>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</si>
  <si>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</si>
  <si>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</si>
  <si>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</si>
  <si>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</si>
  <si>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</si>
  <si>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</si>
  <si>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</si>
  <si>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</si>
  <si>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</si>
  <si>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</si>
  <si>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</si>
  <si>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</si>
  <si>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</si>
  <si>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</si>
  <si>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</si>
  <si>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</si>
  <si>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</si>
  <si>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</si>
  <si>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</si>
  <si>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</si>
  <si>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</si>
  <si>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</si>
  <si>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</si>
  <si>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</si>
  <si>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</si>
  <si>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</si>
  <si>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</si>
  <si>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</si>
  <si>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</si>
  <si>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</si>
  <si>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</si>
  <si>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</si>
  <si>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</si>
  <si>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</si>
  <si>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</si>
  <si>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</si>
  <si>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</si>
  <si>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</si>
  <si>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</si>
  <si>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</si>
  <si>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</si>
  <si>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</si>
  <si>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</si>
  <si>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</si>
  <si>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</si>
  <si>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</si>
  <si>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</si>
  <si>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</si>
  <si>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</si>
  <si>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</si>
  <si>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</si>
  <si>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</si>
  <si>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</si>
  <si>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</si>
  <si>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</si>
  <si>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</si>
  <si>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</si>
  <si>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</si>
  <si>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</si>
  <si>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</si>
  <si>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</si>
  <si>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</si>
  <si>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</si>
  <si>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</si>
  <si>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</si>
  <si>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</si>
  <si>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</si>
  <si>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</si>
  <si>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</si>
  <si>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</si>
  <si>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</si>
  <si>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</si>
  <si>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</si>
  <si>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</si>
  <si>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</si>
  <si>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</si>
  <si>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</si>
  <si>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</si>
  <si>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</si>
  <si>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</si>
  <si>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</si>
  <si>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</si>
  <si>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</si>
  <si>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</si>
  <si>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</si>
  <si>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</si>
  <si>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</si>
  <si>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</si>
  <si>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</si>
  <si>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</si>
  <si>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</si>
  <si>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</si>
  <si>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</si>
  <si>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</si>
  <si>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</si>
  <si>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</si>
  <si>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</si>
  <si>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</si>
  <si>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</si>
  <si>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</si>
  <si>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</si>
  <si>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</si>
  <si>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</si>
  <si>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</si>
  <si>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</si>
  <si>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</si>
  <si>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</si>
  <si>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</si>
  <si>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</si>
  <si>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</si>
  <si>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</si>
  <si>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</si>
  <si>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</si>
  <si>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</si>
  <si>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</si>
  <si>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</si>
  <si>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</si>
  <si>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</si>
  <si>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</si>
  <si>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</si>
  <si>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</si>
  <si>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</si>
  <si>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</si>
  <si>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</si>
  <si>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</si>
  <si>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</si>
  <si>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</si>
  <si>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</si>
  <si>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</si>
  <si>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</si>
  <si>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</si>
  <si>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</si>
  <si>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</si>
  <si>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</si>
  <si>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</si>
  <si>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</si>
  <si>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</si>
  <si>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</si>
  <si>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</si>
  <si>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</si>
  <si>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</si>
  <si>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</si>
  <si>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</si>
  <si>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</si>
  <si>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</si>
  <si>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</si>
  <si>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</si>
  <si>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</si>
  <si>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</si>
  <si>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</si>
  <si>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</si>
  <si>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</si>
  <si>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</si>
  <si>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</si>
  <si>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</si>
  <si>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</si>
  <si>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</si>
  <si>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</si>
  <si>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</si>
  <si>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</si>
  <si>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</si>
  <si>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</si>
  <si>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</si>
  <si>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</si>
  <si>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</si>
  <si>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</si>
  <si>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</si>
  <si>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</si>
  <si>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</si>
  <si>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</si>
  <si>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</si>
  <si>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</si>
  <si>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</si>
  <si>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</si>
  <si>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</si>
  <si>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</si>
  <si>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</si>
  <si>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</si>
  <si>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</si>
  <si>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</si>
  <si>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</si>
  <si>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</si>
  <si>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</si>
  <si>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</si>
  <si>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</si>
  <si>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</si>
  <si>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</si>
  <si>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</si>
  <si>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</si>
  <si>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</si>
  <si>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</si>
  <si>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</si>
  <si>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</si>
  <si>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</si>
  <si>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</si>
  <si>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</si>
  <si>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</si>
  <si>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</si>
  <si>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</si>
  <si>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</si>
  <si>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</si>
  <si>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</si>
  <si>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</si>
  <si>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</si>
  <si>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</si>
  <si>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</si>
  <si>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</si>
  <si>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</si>
  <si>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</si>
  <si>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</si>
  <si>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</si>
  <si>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</si>
  <si>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</si>
  <si>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</si>
  <si>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</si>
  <si>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</si>
  <si>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</si>
  <si>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</si>
  <si>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</si>
  <si>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</si>
  <si>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</si>
  <si>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</si>
  <si>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</si>
  <si>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</si>
  <si>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</si>
  <si>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</si>
  <si>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</si>
  <si>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</si>
  <si>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</si>
  <si>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</si>
  <si>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</si>
  <si>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</si>
  <si>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</si>
  <si>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</si>
  <si>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</si>
  <si>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</si>
  <si>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</si>
  <si>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</si>
  <si>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</si>
  <si>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</si>
  <si>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</si>
  <si>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</si>
  <si>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</si>
  <si>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</si>
  <si>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</si>
  <si>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</si>
  <si>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</si>
  <si>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</si>
  <si>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</si>
  <si>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</si>
  <si>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</si>
  <si>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</si>
  <si>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</si>
  <si>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</si>
  <si>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</si>
  <si>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</si>
  <si>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</si>
  <si>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</si>
  <si>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</si>
  <si>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</si>
  <si>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</si>
  <si>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</si>
  <si>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</si>
  <si>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</si>
  <si>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</si>
  <si>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</si>
  <si>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</si>
  <si>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</si>
  <si>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</si>
  <si>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</si>
  <si>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</si>
  <si>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</si>
  <si>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</si>
  <si>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</si>
  <si>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</si>
  <si>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</si>
  <si>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</si>
  <si>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</si>
  <si>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</si>
  <si>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</si>
  <si>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</si>
  <si>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</si>
  <si>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</si>
  <si>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</si>
  <si>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</si>
  <si>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</si>
  <si>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</si>
  <si>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</si>
  <si>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</si>
  <si>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</si>
  <si>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</si>
  <si>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</si>
  <si>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</si>
  <si>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</si>
  <si>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</si>
  <si>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</si>
  <si>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</si>
  <si>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</si>
  <si>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</si>
  <si>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</si>
  <si>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</si>
  <si>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</si>
  <si>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</si>
  <si>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</si>
  <si>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</si>
  <si>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</si>
  <si>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</si>
  <si>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</si>
  <si>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</si>
  <si>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</si>
  <si>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</si>
  <si>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</si>
  <si>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</si>
  <si>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</si>
  <si>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</si>
  <si>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</si>
  <si>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</si>
  <si>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</si>
  <si>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</si>
  <si>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</si>
  <si>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</si>
  <si>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</si>
  <si>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</si>
  <si>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</si>
  <si>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</si>
  <si>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</si>
  <si>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</si>
  <si>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</si>
  <si>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</si>
  <si>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</si>
  <si>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</si>
  <si>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</si>
  <si>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</si>
  <si>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</si>
  <si>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</si>
  <si>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</si>
  <si>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</si>
  <si>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</si>
  <si>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</si>
  <si>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</si>
  <si>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</si>
  <si>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</si>
  <si>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</si>
  <si>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</si>
  <si>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</si>
  <si>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</si>
  <si>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</si>
  <si>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</si>
  <si>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</si>
  <si>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</si>
  <si>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</si>
  <si>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</si>
  <si>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</si>
  <si>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</si>
  <si>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</si>
  <si>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</si>
  <si>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</si>
  <si>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</si>
  <si>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</si>
  <si>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</si>
  <si>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</si>
  <si>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</si>
  <si>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</si>
  <si>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</si>
  <si>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</si>
  <si>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</si>
  <si>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</si>
  <si>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</si>
  <si>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</si>
  <si>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</si>
  <si>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</si>
  <si>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</si>
  <si>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</si>
  <si>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</si>
  <si>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</si>
  <si>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</si>
  <si>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</si>
  <si>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</si>
  <si>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</si>
  <si>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</si>
  <si>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</si>
  <si>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</si>
  <si>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</si>
  <si>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</si>
  <si>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</si>
  <si>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</si>
  <si>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</si>
  <si>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</si>
  <si>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</si>
  <si>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</si>
  <si>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</si>
  <si>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</si>
  <si>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</si>
  <si>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</si>
  <si>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</si>
  <si>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</si>
  <si>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</si>
  <si>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</si>
  <si>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</si>
  <si>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</si>
  <si>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</si>
  <si>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</si>
  <si>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</si>
  <si>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</si>
  <si>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</si>
  <si>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</si>
  <si>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</si>
  <si>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</si>
  <si>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</si>
  <si>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</si>
  <si>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</si>
  <si>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</si>
  <si>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</si>
  <si>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</si>
  <si>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</si>
  <si>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</si>
  <si>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</si>
  <si>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</si>
  <si>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</si>
  <si>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</si>
  <si>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</si>
  <si>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</si>
  <si>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</si>
  <si>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</si>
  <si>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</si>
  <si>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</si>
  <si>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</si>
  <si>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</si>
  <si>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</si>
  <si>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</si>
  <si>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</si>
  <si>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</si>
  <si>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</si>
  <si>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</si>
  <si>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</si>
  <si>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</si>
  <si>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</si>
  <si>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</si>
  <si>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</si>
  <si>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</si>
  <si>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</si>
  <si>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</si>
  <si>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</si>
  <si>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</si>
  <si>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</si>
  <si>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</si>
  <si>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</si>
  <si>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</si>
  <si>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</si>
  <si>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</si>
  <si>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</si>
  <si>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</si>
  <si>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</si>
  <si>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</si>
  <si>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</si>
  <si>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</si>
  <si>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</si>
  <si>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</si>
  <si>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</si>
  <si>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</si>
  <si>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</si>
  <si>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</si>
  <si>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</si>
  <si>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</si>
  <si>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</si>
  <si>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</si>
  <si>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</si>
  <si>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</si>
  <si>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</si>
  <si>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</si>
  <si>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</si>
  <si>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</si>
  <si>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</si>
  <si>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</si>
  <si>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</si>
  <si>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</si>
  <si>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</si>
  <si>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</si>
  <si>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</si>
  <si>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</si>
  <si>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</si>
  <si>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</si>
  <si>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</si>
  <si>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</si>
  <si>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</si>
  <si>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</si>
  <si>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</si>
  <si>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</si>
  <si>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</si>
  <si>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</si>
  <si>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</si>
  <si>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</si>
  <si>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</si>
  <si>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</si>
  <si>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</si>
  <si>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</si>
  <si>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</si>
  <si>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</si>
  <si>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</si>
  <si>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</si>
  <si>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</si>
  <si>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</si>
  <si>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</si>
  <si>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</si>
  <si>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</si>
  <si>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</si>
  <si>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</si>
  <si>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</si>
  <si>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</si>
  <si>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</si>
  <si>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</si>
  <si>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</si>
  <si>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</si>
  <si>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</si>
  <si>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</si>
  <si>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</si>
  <si>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</si>
  <si>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</si>
  <si>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</si>
  <si>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</si>
  <si>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</si>
  <si>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</si>
  <si>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</si>
  <si>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</si>
  <si>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</si>
  <si>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</si>
  <si>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</si>
  <si>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</si>
  <si>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</si>
  <si>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</si>
  <si>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</si>
  <si>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</si>
  <si>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</si>
  <si>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</si>
  <si>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</si>
  <si>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</si>
  <si>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</si>
  <si>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</si>
  <si>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</si>
  <si>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</si>
  <si>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</si>
  <si>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</si>
  <si>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</si>
  <si>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</si>
  <si>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</si>
  <si>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</si>
  <si>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</si>
  <si>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</si>
  <si>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</si>
  <si>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</si>
  <si>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</si>
  <si>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</si>
  <si>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</si>
  <si>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</si>
  <si>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</si>
  <si>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</si>
  <si>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</si>
  <si>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</si>
  <si>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</si>
  <si>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</si>
  <si>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</si>
  <si>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</si>
  <si>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</si>
  <si>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</si>
  <si>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</si>
  <si>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</si>
  <si>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</si>
  <si>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</si>
  <si>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</si>
  <si>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</si>
  <si>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</si>
  <si>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</si>
  <si>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</si>
  <si>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</si>
  <si>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</si>
  <si>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</si>
  <si>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</si>
  <si>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</si>
  <si>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</si>
  <si>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</si>
  <si>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</si>
  <si>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</si>
  <si>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</si>
  <si>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</si>
  <si>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</si>
  <si>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</si>
  <si>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</si>
  <si>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</si>
  <si>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</si>
  <si>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</si>
  <si>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</si>
  <si>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</si>
  <si>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</si>
  <si>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</si>
  <si>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</si>
  <si>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</si>
  <si>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</si>
  <si>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</si>
  <si>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</si>
  <si>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</si>
  <si>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</si>
  <si>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</si>
  <si>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</si>
  <si>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</si>
  <si>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</si>
  <si>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</si>
  <si>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</si>
  <si>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</si>
  <si>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</si>
  <si>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</si>
  <si>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</si>
  <si>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</si>
  <si>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</si>
  <si>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</si>
  <si>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</si>
  <si>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</si>
  <si>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</si>
  <si>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</si>
  <si>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</si>
  <si>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</si>
  <si>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</si>
  <si>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</si>
  <si>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</si>
  <si>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</si>
  <si>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</si>
  <si>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</si>
  <si>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</si>
  <si>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</si>
  <si>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</si>
  <si>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</si>
  <si>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</si>
  <si>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</si>
  <si>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</si>
  <si>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</si>
  <si>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</si>
  <si>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</si>
  <si>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</si>
  <si>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</si>
  <si>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</si>
  <si>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</si>
  <si>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</si>
  <si>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</si>
  <si>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</si>
  <si>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</si>
  <si>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</si>
  <si>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</si>
  <si>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</si>
  <si>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</si>
  <si>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</si>
  <si>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</si>
  <si>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</si>
  <si>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</si>
  <si>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</si>
  <si>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</si>
  <si>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</si>
  <si>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</si>
  <si>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</si>
  <si>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</si>
  <si>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</si>
  <si>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</si>
  <si>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</si>
  <si>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</si>
  <si>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</si>
  <si>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</si>
  <si>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</si>
  <si>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</si>
  <si>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</si>
  <si>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</si>
  <si>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</si>
  <si>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</si>
  <si>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</si>
  <si>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</si>
  <si>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</si>
  <si>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</si>
  <si>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</si>
  <si>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</si>
  <si>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</si>
  <si>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</si>
  <si>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</si>
  <si>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</si>
  <si>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</si>
  <si>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</si>
  <si>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</si>
  <si>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</si>
  <si>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</si>
  <si>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</si>
  <si>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</si>
  <si>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</si>
  <si>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</si>
  <si>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</si>
  <si>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</si>
  <si>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</si>
  <si>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</si>
  <si>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</si>
  <si>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</si>
  <si>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</si>
  <si>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</si>
  <si>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</si>
  <si>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</si>
  <si>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</si>
  <si>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</si>
  <si>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</si>
  <si>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</si>
  <si>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</si>
  <si>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</si>
  <si>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</si>
  <si>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</si>
  <si>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</si>
  <si>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</si>
  <si>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</si>
  <si>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</si>
  <si>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</si>
  <si>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</si>
  <si>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</si>
  <si>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</si>
  <si>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</si>
  <si>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</si>
  <si>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</si>
  <si>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</si>
  <si>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</si>
  <si>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</si>
  <si>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</si>
  <si>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</si>
  <si>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</si>
  <si>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</si>
  <si>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</si>
  <si>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</si>
  <si>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</si>
  <si>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</si>
  <si>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</si>
  <si>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</si>
  <si>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</si>
  <si>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</si>
  <si>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</si>
  <si>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</si>
  <si>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</si>
  <si>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</si>
  <si>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</si>
  <si>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</si>
  <si>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</si>
  <si>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</si>
  <si>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</si>
  <si>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</si>
  <si>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</si>
  <si>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</si>
  <si>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</si>
  <si>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</si>
  <si>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</si>
  <si>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</si>
  <si>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</si>
  <si>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</si>
  <si>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</si>
  <si>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</si>
  <si>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</si>
  <si>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</si>
  <si>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</si>
  <si>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</si>
  <si>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</si>
  <si>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</si>
  <si>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</si>
  <si>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</si>
  <si>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</si>
  <si>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</si>
  <si>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</si>
  <si>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</si>
  <si>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</si>
  <si>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</si>
  <si>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</si>
  <si>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</si>
  <si>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</si>
  <si>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</si>
  <si>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</si>
  <si>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</si>
  <si>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</si>
  <si>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</si>
  <si>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</si>
  <si>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</si>
  <si>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</si>
  <si>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</si>
  <si>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</si>
  <si>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</si>
  <si>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</si>
  <si>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</si>
  <si>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</si>
  <si>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</si>
  <si>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</si>
  <si>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</si>
  <si>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</si>
  <si>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</si>
  <si>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</si>
  <si>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</si>
  <si>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</si>
  <si>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</si>
  <si>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</si>
  <si>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</si>
  <si>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</si>
  <si>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</si>
  <si>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</si>
  <si>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</si>
  <si>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</si>
  <si>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</si>
  <si>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</si>
  <si>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</si>
  <si>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</si>
  <si>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</si>
  <si>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</si>
  <si>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</si>
  <si>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</si>
  <si>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</si>
  <si>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</si>
  <si>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</si>
  <si>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</si>
  <si>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</si>
  <si>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</si>
  <si>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</si>
  <si>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</si>
  <si>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</si>
  <si>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</si>
  <si>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</si>
  <si>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</si>
  <si>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</si>
  <si>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</si>
  <si>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</si>
  <si>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</si>
  <si>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</si>
  <si>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</si>
  <si>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</si>
  <si>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</si>
  <si>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</si>
  <si>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</si>
  <si>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</si>
  <si>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</si>
  <si>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</si>
  <si>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</si>
  <si>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</si>
  <si>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</si>
  <si>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</si>
  <si>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</si>
  <si>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</si>
  <si>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</si>
  <si>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</si>
  <si>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</si>
  <si>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</si>
  <si>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</si>
  <si>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</si>
  <si>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</si>
  <si>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</si>
  <si>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</si>
  <si>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</si>
  <si>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</si>
  <si>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</si>
  <si>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</si>
  <si>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</si>
  <si>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</si>
  <si>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</si>
  <si>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</si>
  <si>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</si>
  <si>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</si>
  <si>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</si>
  <si>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</si>
  <si>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</si>
  <si>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</si>
  <si>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</si>
  <si>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</si>
  <si>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</si>
  <si>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</si>
  <si>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</si>
  <si>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</si>
  <si>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</si>
  <si>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</si>
  <si>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</si>
  <si>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</si>
  <si>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</si>
  <si>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</si>
  <si>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</si>
  <si>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</si>
  <si>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</si>
  <si>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</si>
  <si>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</si>
  <si>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</si>
  <si>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</si>
  <si>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</si>
  <si>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</si>
  <si>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</si>
  <si>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</si>
  <si>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</si>
  <si>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</si>
  <si>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</si>
  <si>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</si>
  <si>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</si>
  <si>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</si>
  <si>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</si>
  <si>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</si>
  <si>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</si>
  <si>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</si>
  <si>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</si>
  <si>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</si>
  <si>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</si>
  <si>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</si>
  <si>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</si>
  <si>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</si>
  <si>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</si>
  <si>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</si>
  <si>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</si>
  <si>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</si>
  <si>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</si>
  <si>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</si>
  <si>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</si>
  <si>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</si>
  <si>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</si>
  <si>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</si>
  <si>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</si>
  <si>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</si>
  <si>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</si>
  <si>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</si>
  <si>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</si>
  <si>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</si>
  <si>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</si>
  <si>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</si>
  <si>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</si>
  <si>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</si>
  <si>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</si>
  <si>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</si>
  <si>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</si>
  <si>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</si>
  <si>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</si>
  <si>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</si>
  <si>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</si>
  <si>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</si>
  <si>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</si>
  <si>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</si>
  <si>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</si>
  <si>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</si>
  <si>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</si>
  <si>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</si>
  <si>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</si>
  <si>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</si>
  <si>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</si>
  <si>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</si>
  <si>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</si>
  <si>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</si>
  <si>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</si>
  <si>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</si>
  <si>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</si>
  <si>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</si>
  <si>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</si>
  <si>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</si>
  <si>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</si>
  <si>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</si>
  <si>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</si>
  <si>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</si>
  <si>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</si>
  <si>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</si>
  <si>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</si>
  <si>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</si>
  <si>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</si>
  <si>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</si>
  <si>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</si>
  <si>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</si>
  <si>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</si>
  <si>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</si>
  <si>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</si>
  <si>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</si>
  <si>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</si>
  <si>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</si>
  <si>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</si>
  <si>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</si>
  <si>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</si>
  <si>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</si>
  <si>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</si>
  <si>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</si>
  <si>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</si>
  <si>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</si>
  <si>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</si>
  <si>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</si>
  <si>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</si>
  <si>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</si>
  <si>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</si>
  <si>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</si>
  <si>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</si>
  <si>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</si>
  <si>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</si>
  <si>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</si>
  <si>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</si>
  <si>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</si>
  <si>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</si>
  <si>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</si>
  <si>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</si>
  <si>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</si>
  <si>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</si>
  <si>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</si>
  <si>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</si>
  <si>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</si>
  <si>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</si>
  <si>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</si>
  <si>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</si>
  <si>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</si>
  <si>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</si>
  <si>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</si>
  <si>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</si>
  <si>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</si>
  <si>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</si>
  <si>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</si>
  <si>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</si>
  <si>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</si>
  <si>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</si>
  <si>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</si>
  <si>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</si>
  <si>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</si>
  <si>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</si>
  <si>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</si>
  <si>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</si>
  <si>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</si>
  <si>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</si>
  <si>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</si>
  <si>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</si>
  <si>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</si>
  <si>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</si>
  <si>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</si>
  <si>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</si>
  <si>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</si>
  <si>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</si>
  <si>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</si>
  <si>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</si>
  <si>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</si>
  <si>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</si>
  <si>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</si>
  <si>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</si>
  <si>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</si>
  <si>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</si>
  <si>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</si>
  <si>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</si>
  <si>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</si>
  <si>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</si>
  <si>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</si>
  <si>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</si>
  <si>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</si>
  <si>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</si>
  <si>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</si>
  <si>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</si>
  <si>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</si>
  <si>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</si>
  <si>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</si>
  <si>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</si>
  <si>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</si>
  <si>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</si>
  <si>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</si>
  <si>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</si>
  <si>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</si>
  <si>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</si>
  <si>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</si>
  <si>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</si>
  <si>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</si>
  <si>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</si>
  <si>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</si>
  <si>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</si>
  <si>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</si>
  <si>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</si>
  <si>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</si>
  <si>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</si>
  <si>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</si>
  <si>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</si>
  <si>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</si>
  <si>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</si>
  <si>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</si>
  <si>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</si>
  <si>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</si>
  <si>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</si>
  <si>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</si>
  <si>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</si>
  <si>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</si>
  <si>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</si>
  <si>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</si>
  <si>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</si>
  <si>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</si>
  <si>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</si>
  <si>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</si>
  <si>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</si>
  <si>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</si>
  <si>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</si>
  <si>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</si>
  <si>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</si>
  <si>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</si>
  <si>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</si>
  <si>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</si>
  <si>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</si>
  <si>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</si>
  <si>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</si>
  <si>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</si>
  <si>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</si>
  <si>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</si>
  <si>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</si>
  <si>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</si>
  <si>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</si>
  <si>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</si>
  <si>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</si>
  <si>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</si>
  <si>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</si>
  <si>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</si>
  <si>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</si>
  <si>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</si>
  <si>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</si>
  <si>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</si>
  <si>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</si>
  <si>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</si>
  <si>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</si>
  <si>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</si>
  <si>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</si>
  <si>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</si>
  <si>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</si>
  <si>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</si>
  <si>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</si>
  <si>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</si>
  <si>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</si>
  <si>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</si>
  <si>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</si>
  <si>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</si>
  <si>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</si>
  <si>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</si>
  <si>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</si>
  <si>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</si>
  <si>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</si>
  <si>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</si>
  <si>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</si>
  <si>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</si>
  <si>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</si>
  <si>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</si>
  <si>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</si>
  <si>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</si>
  <si>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</si>
  <si>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</si>
  <si>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</si>
  <si>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</si>
  <si>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</si>
  <si>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</si>
  <si>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</si>
  <si>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</si>
  <si>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</si>
  <si>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</si>
  <si>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</si>
  <si>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</si>
  <si>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</si>
  <si>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</si>
  <si>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</si>
  <si>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</si>
  <si>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</si>
  <si>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</si>
  <si>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</si>
  <si>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</si>
  <si>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</si>
  <si>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</si>
  <si>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</si>
  <si>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</si>
  <si>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</si>
  <si>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</si>
  <si>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</si>
  <si>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</si>
  <si>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</si>
  <si>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</si>
  <si>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</si>
  <si>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</si>
  <si>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</si>
  <si>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</si>
  <si>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</si>
  <si>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</si>
  <si>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</si>
  <si>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</si>
  <si>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</si>
  <si>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</si>
  <si>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</si>
  <si>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</si>
  <si>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</si>
  <si>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</si>
  <si>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</si>
  <si>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</si>
  <si>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</si>
  <si>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</si>
  <si>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</si>
  <si>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</si>
  <si>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</si>
  <si>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</si>
  <si>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</si>
  <si>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</si>
  <si>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</si>
  <si>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</si>
  <si>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</si>
  <si>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</si>
  <si>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</si>
  <si>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</si>
  <si>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</si>
  <si>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</si>
  <si>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</si>
  <si>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</si>
  <si>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</si>
  <si>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</si>
  <si>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</si>
  <si>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</si>
  <si>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</si>
  <si>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</si>
  <si>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</si>
  <si>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</si>
  <si>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</si>
  <si>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</si>
  <si>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</si>
  <si>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</si>
  <si>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</si>
  <si>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</si>
  <si>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</si>
  <si>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</si>
  <si>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</si>
  <si>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</si>
  <si>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</si>
  <si>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</si>
  <si>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</si>
  <si>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</si>
  <si>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</si>
  <si>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</si>
  <si>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</si>
  <si>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</si>
  <si>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</si>
  <si>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</si>
  <si>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</si>
  <si>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</si>
  <si>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</si>
  <si>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</si>
  <si>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</si>
  <si>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</si>
  <si>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</si>
  <si>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</si>
  <si>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</si>
  <si>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</si>
  <si>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</si>
  <si>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</si>
  <si>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</si>
  <si>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</si>
  <si>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</si>
  <si>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</si>
  <si>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</si>
  <si>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</si>
  <si>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</si>
  <si>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</si>
  <si>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</si>
  <si>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</si>
  <si>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</si>
  <si>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</si>
  <si>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</si>
  <si>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</si>
  <si>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</si>
  <si>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</si>
  <si>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</si>
  <si>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</si>
  <si>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</si>
  <si>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</si>
  <si>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</si>
  <si>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</si>
  <si>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</si>
  <si>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</si>
  <si>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</si>
  <si>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</si>
  <si>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</si>
  <si>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</si>
  <si>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</si>
  <si>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</si>
  <si>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</si>
  <si>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</si>
  <si>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</si>
  <si>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</si>
  <si>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</si>
  <si>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</si>
  <si>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</si>
  <si>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</si>
  <si>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</si>
  <si>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</si>
  <si>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</si>
  <si>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</si>
  <si>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</si>
  <si>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</si>
  <si>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</si>
  <si>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</si>
  <si>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</si>
  <si>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</si>
  <si>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</si>
  <si>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</si>
  <si>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</si>
  <si>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</si>
  <si>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</si>
  <si>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</si>
  <si>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</si>
  <si>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</si>
  <si>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</si>
  <si>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</si>
  <si>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</si>
  <si>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</si>
  <si>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</si>
  <si>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</si>
  <si>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</si>
  <si>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</si>
  <si>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</si>
  <si>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</si>
  <si>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</si>
  <si>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</si>
  <si>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</si>
  <si>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</si>
  <si>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</si>
  <si>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</si>
  <si>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</si>
  <si>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</si>
  <si>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</si>
  <si>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</si>
  <si>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</si>
  <si>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</si>
  <si>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</si>
  <si>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</si>
  <si>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</si>
  <si>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</si>
  <si>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</si>
  <si>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</si>
  <si>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</si>
  <si>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</si>
  <si>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</si>
  <si>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</si>
  <si>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</si>
  <si>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</si>
  <si>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</si>
  <si>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</si>
  <si>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</si>
  <si>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</si>
  <si>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</si>
  <si>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</si>
  <si>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</si>
  <si>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</si>
  <si>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</si>
  <si>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</si>
  <si>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</si>
  <si>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</si>
  <si>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</si>
  <si>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</si>
  <si>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</si>
  <si>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</si>
  <si>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</si>
  <si>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</si>
  <si>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</si>
  <si>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</si>
  <si>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</si>
  <si>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</si>
  <si>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</si>
  <si>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</si>
  <si>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</si>
  <si>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</si>
  <si>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</si>
  <si>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</si>
  <si>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</si>
  <si>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</si>
  <si>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</si>
  <si>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</si>
  <si>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</si>
  <si>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</si>
  <si>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</si>
  <si>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</si>
  <si>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</si>
  <si>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</si>
  <si>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</si>
  <si>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</si>
  <si>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</si>
  <si>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</si>
  <si>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</si>
  <si>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</si>
  <si>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</si>
  <si>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</si>
  <si>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</si>
  <si>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</si>
  <si>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</si>
  <si>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</si>
  <si>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</si>
  <si>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</si>
  <si>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</si>
  <si>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</si>
  <si>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</si>
  <si>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</si>
  <si>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</si>
  <si>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</si>
  <si>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</si>
  <si>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</si>
  <si>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</si>
  <si>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</si>
  <si>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</si>
  <si>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</si>
  <si>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</si>
  <si>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</si>
  <si>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</si>
  <si>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</si>
  <si>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</si>
  <si>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</si>
  <si>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</si>
  <si>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</si>
  <si>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</si>
  <si>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</si>
  <si>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</si>
  <si>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</si>
  <si>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</si>
  <si>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</si>
  <si>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</si>
  <si>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</si>
  <si>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</si>
  <si>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</si>
  <si>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</si>
  <si>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</si>
  <si>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</si>
  <si>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</si>
  <si>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</si>
  <si>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</si>
  <si>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</si>
  <si>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</si>
  <si>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</si>
  <si>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</si>
  <si>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</si>
  <si>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</si>
  <si>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</si>
  <si>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</si>
  <si>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</si>
  <si>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</si>
  <si>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</si>
  <si>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</si>
  <si>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</si>
  <si>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</si>
  <si>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</si>
  <si>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</si>
  <si>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</si>
  <si>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</si>
  <si>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</si>
  <si>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</si>
  <si>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</si>
  <si>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</si>
  <si>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</si>
  <si>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</si>
  <si>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</si>
  <si>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</si>
  <si>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</si>
  <si>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</si>
  <si>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</si>
  <si>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</si>
  <si>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</si>
  <si>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</si>
  <si>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</si>
  <si>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</si>
  <si>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</si>
  <si>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</si>
  <si>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</si>
  <si>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</si>
  <si>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</si>
  <si>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</si>
  <si>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</si>
  <si>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</si>
  <si>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</si>
  <si>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</si>
  <si>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</si>
  <si>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</si>
  <si>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</si>
  <si>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</si>
  <si>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</si>
  <si>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</si>
  <si>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</si>
  <si>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</si>
  <si>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</si>
  <si>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</si>
  <si>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</si>
  <si>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</si>
  <si>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</si>
  <si>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</si>
  <si>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</si>
  <si>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</si>
  <si>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</si>
  <si>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</si>
  <si>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</si>
  <si>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</si>
  <si>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</si>
  <si>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</si>
  <si>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</si>
  <si>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</si>
  <si>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</si>
  <si>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</si>
  <si>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</si>
  <si>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</si>
  <si>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</si>
  <si>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</si>
  <si>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</si>
  <si>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</si>
  <si>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</si>
  <si>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</si>
  <si>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</si>
  <si>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</si>
  <si>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</si>
  <si>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</si>
  <si>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</si>
  <si>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</si>
  <si>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</si>
  <si>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</si>
  <si>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</si>
  <si>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</si>
  <si>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</si>
  <si>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</si>
  <si>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</si>
  <si>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</si>
  <si>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</si>
  <si>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</si>
  <si>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</si>
  <si>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</si>
  <si>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</si>
  <si>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</si>
  <si>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</si>
  <si>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</si>
  <si>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</si>
  <si>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</si>
  <si>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</si>
  <si>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</si>
  <si>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</si>
  <si>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</si>
  <si>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</si>
  <si>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</si>
  <si>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</si>
  <si>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</si>
  <si>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</si>
  <si>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</si>
  <si>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</si>
  <si>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</si>
  <si>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</si>
  <si>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</si>
  <si>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</si>
  <si>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</si>
  <si>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</si>
  <si>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</si>
  <si>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</si>
  <si>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</si>
  <si>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</si>
  <si>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</si>
  <si>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</si>
  <si>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</si>
  <si>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</si>
  <si>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</si>
  <si>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</si>
  <si>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</si>
  <si>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</si>
  <si>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</si>
  <si>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</si>
  <si>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</si>
  <si>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</si>
  <si>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</si>
  <si>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</si>
  <si>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</si>
  <si>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</si>
  <si>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</si>
  <si>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</si>
  <si>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</si>
  <si>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</si>
  <si>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</si>
  <si>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</si>
  <si>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</si>
  <si>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</si>
  <si>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</si>
  <si>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</si>
  <si>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</si>
  <si>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</si>
  <si>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</si>
  <si>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</si>
  <si>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</si>
  <si>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</si>
  <si>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</si>
  <si>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</si>
  <si>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</si>
  <si>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</si>
  <si>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</si>
  <si>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</si>
  <si>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</si>
  <si>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</si>
  <si>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</si>
  <si>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</si>
  <si>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</si>
  <si>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</si>
  <si>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</si>
  <si>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</si>
  <si>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</si>
  <si>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</si>
  <si>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</si>
  <si>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</si>
  <si>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</si>
  <si>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</si>
  <si>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</si>
  <si>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</si>
  <si>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</si>
  <si>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</si>
  <si>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</si>
  <si>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</si>
  <si>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</si>
  <si>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</si>
  <si>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</si>
  <si>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</si>
  <si>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</si>
  <si>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</si>
  <si>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</si>
  <si>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</si>
  <si>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</si>
  <si>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</si>
  <si>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</si>
  <si>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</si>
  <si>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</si>
  <si>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</si>
  <si>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</si>
  <si>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</si>
  <si>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</si>
  <si>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</si>
  <si>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</si>
  <si>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</si>
  <si>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</si>
  <si>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</si>
  <si>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</si>
  <si>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</si>
  <si>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</si>
  <si>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</si>
  <si>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</si>
  <si>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</si>
  <si>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</si>
  <si>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</si>
  <si>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</si>
  <si>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</si>
  <si>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</si>
  <si>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</si>
  <si>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</si>
  <si>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</si>
  <si>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</si>
  <si>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</si>
  <si>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</si>
  <si>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</si>
  <si>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</si>
  <si>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</si>
  <si>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</si>
  <si>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</si>
  <si>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</si>
  <si>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</si>
  <si>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</si>
  <si>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</si>
  <si>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</si>
  <si>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</si>
  <si>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</si>
  <si>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</si>
  <si>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</si>
  <si>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</si>
  <si>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</si>
  <si>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</si>
  <si>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</si>
  <si>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</si>
  <si>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</si>
  <si>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</si>
  <si>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</si>
  <si>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</si>
  <si>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</si>
  <si>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</si>
  <si>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</si>
  <si>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</si>
  <si>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</si>
  <si>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</si>
  <si>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</si>
  <si>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</si>
  <si>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</si>
  <si>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</si>
  <si>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</si>
  <si>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</si>
  <si>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</si>
  <si>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</si>
  <si>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</si>
  <si>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</si>
  <si>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</si>
  <si>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</si>
  <si>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</si>
  <si>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</si>
  <si>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</si>
  <si>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</si>
  <si>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</si>
  <si>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</si>
  <si>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</si>
  <si>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</si>
  <si>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</si>
  <si>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</si>
  <si>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</si>
  <si>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</si>
  <si>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</si>
  <si>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</si>
  <si>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</si>
  <si>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</si>
  <si>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</si>
  <si>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</si>
  <si>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</si>
  <si>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</si>
  <si>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</si>
  <si>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</si>
  <si>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</si>
  <si>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</si>
  <si>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</si>
  <si>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</si>
  <si>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</si>
  <si>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</si>
  <si>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</si>
  <si>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</si>
  <si>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</si>
  <si>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</si>
  <si>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</si>
  <si>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</si>
  <si>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</si>
  <si>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</si>
  <si>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</si>
  <si>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</si>
  <si>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</si>
  <si>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</si>
  <si>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</si>
  <si>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</si>
  <si>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</si>
  <si>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</si>
  <si>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</si>
  <si>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</si>
  <si>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</si>
  <si>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</si>
  <si>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</si>
  <si>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</si>
  <si>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</si>
  <si>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</si>
  <si>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</si>
  <si>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</si>
  <si>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</si>
  <si>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</si>
  <si>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</si>
  <si>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</si>
  <si>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</si>
  <si>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</si>
  <si>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</si>
  <si>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</si>
  <si>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</si>
  <si>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</si>
  <si>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</si>
  <si>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</si>
  <si>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</si>
  <si>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</si>
  <si>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</si>
  <si>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</si>
  <si>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</si>
  <si>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</si>
  <si>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</si>
  <si>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</si>
  <si>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</si>
  <si>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</si>
  <si>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</si>
  <si>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</si>
  <si>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</si>
  <si>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</si>
  <si>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</si>
  <si>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</si>
  <si>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</si>
  <si>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</si>
  <si>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</si>
  <si>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</si>
  <si>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</si>
  <si>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</si>
  <si>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</si>
  <si>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</si>
  <si>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</si>
  <si>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</si>
  <si>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</si>
  <si>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</si>
  <si>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</si>
  <si>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</si>
  <si>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</si>
  <si>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</si>
  <si>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</si>
  <si>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</si>
  <si>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</si>
  <si>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</si>
  <si>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</si>
  <si>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</si>
  <si>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</si>
  <si>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</si>
  <si>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</si>
  <si>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</si>
  <si>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</si>
  <si>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</si>
  <si>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</si>
  <si>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</si>
  <si>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</si>
  <si>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</si>
  <si>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</si>
  <si>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</si>
  <si>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</si>
  <si>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</si>
  <si>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</si>
  <si>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</si>
  <si>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</si>
  <si>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</si>
  <si>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</si>
  <si>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</si>
  <si>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</si>
  <si>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</si>
  <si>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</si>
  <si>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</si>
  <si>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</si>
  <si>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</si>
  <si>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</si>
  <si>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</si>
  <si>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</si>
  <si>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</si>
  <si>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</si>
  <si>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</si>
  <si>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</si>
  <si>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</si>
  <si>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</si>
  <si>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</si>
  <si>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</si>
  <si>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</si>
  <si>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</si>
  <si>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</si>
  <si>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</si>
  <si>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</si>
  <si>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</si>
  <si>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</si>
  <si>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</si>
  <si>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</si>
  <si>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</si>
  <si>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</si>
  <si>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</si>
  <si>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</si>
  <si>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</si>
  <si>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</si>
  <si>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</si>
  <si>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</si>
  <si>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</si>
  <si>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</si>
  <si>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</si>
  <si>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</si>
  <si>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</si>
  <si>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</si>
  <si>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</si>
  <si>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</si>
  <si>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</si>
  <si>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</si>
  <si>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</si>
  <si>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</si>
  <si>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</si>
  <si>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</si>
  <si>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</si>
  <si>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</si>
  <si>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</si>
  <si>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</si>
  <si>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</si>
  <si>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</si>
  <si>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</si>
  <si>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</si>
  <si>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</si>
  <si>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</si>
  <si>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</si>
  <si>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</si>
  <si>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</si>
  <si>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</si>
  <si>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</si>
  <si>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</si>
  <si>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</si>
  <si>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</si>
  <si>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</si>
  <si>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</si>
  <si>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</si>
  <si>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</si>
  <si>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</si>
  <si>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</si>
  <si>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</si>
  <si>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</si>
  <si>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</si>
  <si>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</si>
  <si>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</si>
  <si>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</si>
  <si>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</si>
  <si>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</si>
  <si>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</si>
  <si>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</si>
  <si>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</si>
  <si>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</si>
  <si>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</si>
  <si>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</si>
  <si>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</si>
  <si>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</si>
  <si>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</si>
  <si>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</si>
  <si>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</si>
  <si>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</si>
  <si>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</si>
  <si>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</si>
  <si>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</si>
  <si>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</si>
  <si>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</si>
  <si>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</si>
  <si>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</si>
  <si>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</si>
  <si>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</si>
  <si>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</si>
  <si>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</si>
  <si>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</si>
  <si>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</si>
  <si>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</si>
  <si>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</si>
  <si>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</si>
  <si>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</si>
  <si>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</si>
  <si>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</si>
  <si>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</si>
  <si>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</si>
  <si>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</si>
  <si>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</si>
  <si>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</si>
  <si>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</si>
  <si>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</si>
  <si>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</si>
  <si>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</si>
  <si>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</si>
  <si>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</si>
  <si>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</si>
  <si>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</si>
  <si>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</si>
  <si>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</si>
  <si>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</si>
  <si>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</si>
  <si>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</si>
  <si>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</si>
  <si>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</si>
  <si>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</si>
  <si>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</si>
  <si>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</si>
  <si>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</si>
  <si>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</si>
  <si>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</si>
  <si>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</si>
  <si>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</si>
  <si>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</si>
  <si>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</si>
  <si>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</si>
  <si>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</si>
  <si>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</si>
  <si>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</si>
  <si>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</si>
  <si>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</si>
  <si>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</si>
  <si>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</si>
  <si>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</si>
  <si>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</si>
  <si>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</si>
  <si>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</si>
  <si>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</si>
  <si>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</si>
  <si>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</si>
  <si>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</si>
  <si>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</si>
  <si>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</si>
  <si>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</si>
  <si>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</si>
  <si>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</si>
  <si>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</si>
  <si>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</si>
  <si>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</si>
  <si>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</si>
  <si>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</si>
  <si>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</si>
  <si>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</si>
  <si>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</si>
  <si>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</si>
  <si>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</si>
  <si>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</si>
  <si>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</si>
  <si>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</si>
  <si>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</si>
  <si>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</si>
  <si>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</si>
  <si>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</si>
  <si>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</si>
  <si>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</si>
  <si>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</si>
  <si>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</si>
  <si>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</si>
  <si>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</si>
  <si>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</si>
  <si>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</si>
  <si>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</si>
  <si>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</si>
  <si>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</si>
  <si>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</si>
  <si>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</si>
  <si>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</si>
  <si>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</si>
  <si>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</si>
  <si>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</si>
  <si>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</si>
  <si>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</si>
  <si>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</si>
  <si>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</si>
  <si>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</si>
  <si>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</si>
  <si>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</si>
  <si>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</si>
  <si>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</si>
  <si>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</si>
  <si>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</si>
  <si>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</si>
  <si>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</si>
  <si>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</si>
  <si>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</si>
  <si>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</si>
  <si>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</si>
  <si>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</si>
  <si>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</si>
  <si>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</si>
  <si>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</si>
  <si>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</si>
  <si>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</si>
  <si>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</si>
  <si>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</si>
  <si>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</si>
  <si>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</si>
  <si>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</si>
  <si>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</si>
  <si>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</si>
  <si>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</si>
  <si>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</si>
  <si>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</si>
  <si>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</si>
  <si>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</si>
  <si>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</si>
  <si>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</si>
  <si>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</si>
  <si>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</si>
  <si>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</si>
  <si>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</si>
  <si>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</si>
  <si>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</si>
  <si>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</si>
  <si>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</si>
  <si>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</si>
  <si>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</si>
  <si>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</si>
  <si>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</si>
  <si>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</si>
  <si>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</si>
  <si>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</si>
  <si>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</si>
  <si>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</si>
  <si>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</si>
  <si>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</si>
  <si>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</si>
  <si>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</si>
  <si>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</si>
  <si>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</si>
  <si>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</si>
  <si>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</si>
  <si>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</si>
  <si>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</si>
  <si>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</si>
  <si>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</si>
  <si>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</si>
  <si>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</si>
  <si>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</si>
  <si>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</si>
  <si>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</si>
  <si>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</si>
  <si>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</si>
  <si>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</si>
  <si>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</si>
  <si>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</si>
  <si>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</si>
  <si>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</si>
  <si>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</si>
  <si>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</si>
  <si>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</si>
  <si>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</si>
  <si>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</si>
  <si>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</si>
  <si>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</si>
  <si>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</si>
  <si>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</si>
  <si>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</si>
  <si>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</si>
  <si>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</si>
  <si>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</si>
  <si>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</si>
  <si>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</si>
  <si>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</si>
  <si>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</si>
  <si>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</si>
  <si>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</si>
  <si>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</si>
  <si>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</si>
  <si>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</si>
  <si>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</si>
  <si>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</si>
  <si>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</si>
  <si>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</si>
  <si>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</si>
  <si>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</si>
  <si>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</si>
  <si>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</si>
  <si>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</si>
  <si>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</si>
  <si>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</si>
  <si>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</si>
  <si>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</si>
  <si>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</si>
  <si>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</si>
  <si>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</si>
  <si>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</si>
  <si>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</si>
  <si>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</si>
  <si>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</si>
  <si>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</si>
  <si>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</si>
  <si>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</si>
  <si>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</si>
  <si>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</si>
  <si>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</si>
  <si>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</si>
  <si>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</si>
  <si>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</si>
  <si>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</si>
  <si>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</si>
  <si>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</si>
  <si>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</si>
  <si>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</si>
  <si>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</si>
  <si>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</si>
  <si>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</si>
  <si>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</si>
  <si>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</si>
  <si>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</si>
  <si>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</si>
  <si>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</si>
  <si>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</si>
  <si>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</si>
  <si>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</si>
  <si>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</si>
  <si>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</si>
  <si>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</si>
  <si>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</si>
  <si>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</si>
  <si>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</si>
  <si>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</si>
  <si>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</si>
  <si>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</si>
  <si>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</si>
  <si>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</si>
  <si>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</si>
  <si>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</si>
  <si>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</si>
  <si>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</si>
  <si>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</si>
  <si>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</si>
  <si>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</si>
  <si>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</si>
  <si>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</si>
  <si>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</si>
  <si>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</si>
  <si>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</si>
  <si>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</si>
  <si>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</si>
  <si>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</si>
  <si>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</si>
  <si>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</si>
  <si>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</si>
  <si>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</si>
  <si>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</si>
  <si>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</si>
  <si>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</si>
  <si>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</si>
  <si>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</si>
  <si>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</si>
  <si>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</si>
  <si>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</si>
  <si>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</si>
  <si>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</si>
  <si>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</si>
  <si>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</si>
  <si>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</si>
  <si>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</si>
  <si>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</si>
  <si>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</si>
  <si>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</si>
  <si>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</si>
  <si>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</si>
  <si>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</si>
  <si>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</si>
  <si>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</si>
  <si>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</si>
  <si>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</si>
  <si>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</si>
  <si>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</si>
  <si>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</si>
  <si>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</si>
  <si>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</si>
  <si>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</si>
  <si>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</si>
  <si>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</si>
  <si>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</si>
  <si>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</si>
  <si>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</si>
  <si>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</si>
  <si>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</si>
  <si>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</si>
  <si>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</si>
  <si>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</si>
  <si>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</si>
  <si>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</si>
  <si>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</si>
  <si>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</si>
  <si>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</si>
  <si>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</si>
  <si>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</si>
  <si>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</si>
  <si>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</si>
  <si>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</si>
  <si>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</si>
  <si>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</si>
  <si>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</si>
  <si>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</si>
  <si>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</si>
  <si>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</si>
  <si>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</si>
  <si>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</si>
  <si>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</si>
  <si>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</si>
  <si>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</si>
  <si>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</si>
  <si>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</si>
  <si>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</si>
  <si>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</si>
  <si>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</si>
  <si>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</si>
  <si>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</si>
  <si>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</si>
  <si>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</si>
  <si>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</si>
  <si>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</si>
  <si>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</si>
  <si>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</si>
  <si>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</si>
  <si>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</si>
  <si>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</si>
  <si>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</si>
  <si>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</si>
  <si>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</si>
  <si>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</si>
  <si>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</si>
  <si>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</si>
  <si>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</si>
  <si>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</si>
  <si>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</si>
  <si>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</si>
  <si>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</si>
  <si>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</si>
  <si>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</si>
  <si>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</si>
  <si>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</si>
  <si>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</si>
  <si>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</si>
  <si>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</si>
  <si>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</si>
  <si>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</si>
  <si>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</si>
  <si>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</si>
  <si>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</si>
  <si>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</si>
  <si>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</si>
  <si>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</si>
  <si>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</si>
  <si>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</si>
  <si>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</si>
  <si>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</si>
  <si>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</si>
  <si>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</si>
  <si>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</si>
  <si>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</si>
  <si>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</si>
  <si>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</si>
  <si>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</si>
  <si>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</si>
  <si>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</si>
  <si>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</si>
  <si>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</si>
  <si>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</si>
  <si>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</si>
  <si>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</si>
  <si>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</si>
  <si>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</si>
  <si>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</si>
  <si>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</si>
  <si>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</si>
  <si>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</si>
  <si>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</si>
  <si>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</si>
  <si>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</si>
  <si>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</si>
  <si>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</si>
  <si>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</si>
  <si>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</si>
  <si>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</si>
  <si>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</si>
  <si>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</si>
  <si>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</si>
  <si>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</si>
  <si>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</si>
  <si>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</si>
  <si>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</si>
  <si>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</si>
  <si>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</si>
  <si>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</si>
  <si>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</si>
  <si>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</si>
  <si>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</si>
  <si>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</si>
  <si>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</si>
  <si>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</si>
  <si>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</si>
  <si>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</si>
  <si>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</si>
  <si>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</si>
  <si>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</si>
  <si>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</si>
  <si>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</si>
  <si>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</si>
  <si>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</si>
  <si>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</si>
  <si>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</si>
  <si>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</si>
  <si>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</si>
  <si>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</si>
  <si>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</si>
  <si>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</si>
  <si>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</si>
  <si>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</si>
  <si>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</si>
  <si>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</si>
  <si>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</si>
  <si>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</si>
  <si>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</si>
  <si>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</si>
  <si>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</si>
  <si>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</si>
  <si>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</si>
  <si>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</si>
  <si>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</si>
  <si>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</si>
  <si>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</si>
  <si>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</si>
  <si>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</si>
  <si>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</si>
  <si>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</si>
  <si>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</si>
  <si>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</si>
  <si>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</si>
  <si>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</si>
  <si>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</si>
  <si>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</si>
  <si>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</si>
  <si>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</si>
  <si>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</si>
  <si>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</si>
  <si>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</si>
  <si>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</si>
  <si>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</si>
  <si>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</si>
  <si>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</si>
  <si>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</si>
  <si>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</si>
  <si>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</si>
  <si>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</si>
  <si>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</si>
  <si>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</si>
  <si>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</si>
  <si>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</si>
  <si>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</si>
  <si>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</si>
  <si>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</si>
  <si>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</si>
  <si>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</si>
  <si>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</si>
  <si>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</si>
  <si>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</si>
  <si>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</si>
  <si>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</si>
  <si>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</si>
  <si>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</si>
  <si>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</si>
  <si>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</si>
  <si>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</si>
  <si>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</si>
  <si>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</si>
  <si>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</si>
  <si>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</si>
  <si>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</si>
  <si>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</si>
  <si>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</si>
  <si>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</si>
  <si>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</si>
  <si>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</si>
  <si>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</si>
  <si>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</si>
  <si>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</si>
  <si>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</si>
  <si>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</si>
  <si>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</si>
  <si>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</si>
  <si>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</si>
  <si>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</si>
  <si>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</si>
  <si>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</si>
  <si>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</si>
  <si>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</si>
  <si>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</si>
  <si>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</si>
  <si>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</si>
  <si>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</si>
  <si>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</si>
  <si>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</si>
  <si>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</si>
  <si>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</si>
  <si>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</si>
  <si>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</si>
  <si>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</si>
  <si>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</si>
  <si>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</si>
  <si>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</si>
  <si>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</si>
  <si>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</si>
  <si>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</si>
  <si>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</si>
  <si>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</si>
  <si>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</si>
  <si>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</si>
  <si>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</si>
  <si>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</si>
  <si>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</si>
  <si>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</si>
  <si>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</si>
  <si>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</si>
  <si>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</si>
  <si>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</si>
  <si>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</si>
  <si>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</si>
  <si>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</si>
  <si>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</si>
  <si>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</si>
  <si>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</si>
  <si>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</si>
  <si>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</si>
  <si>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</si>
  <si>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</si>
  <si>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</si>
  <si>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</si>
  <si>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</si>
  <si>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</si>
  <si>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</si>
  <si>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</si>
  <si>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</si>
  <si>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</si>
  <si>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</si>
  <si>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</si>
  <si>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</si>
  <si>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</si>
  <si>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</si>
  <si>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</si>
  <si>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</si>
  <si>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</si>
  <si>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</si>
  <si>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</si>
  <si>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</si>
  <si>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</si>
  <si>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</si>
  <si>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</si>
  <si>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</si>
  <si>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</si>
  <si>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</si>
  <si>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</si>
  <si>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</si>
  <si>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</si>
  <si>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</si>
  <si>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</si>
  <si>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</si>
  <si>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</si>
  <si>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</si>
  <si>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</si>
  <si>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</si>
  <si>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</si>
  <si>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</si>
  <si>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</si>
  <si>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</si>
  <si>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</si>
  <si>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</si>
  <si>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</si>
  <si>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</si>
  <si>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</si>
  <si>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</si>
  <si>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</si>
  <si>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</si>
  <si>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</si>
  <si>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</si>
  <si>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</si>
  <si>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</si>
  <si>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</si>
  <si>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</si>
  <si>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</si>
  <si>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</si>
  <si>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</si>
  <si>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</si>
  <si>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</si>
  <si>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</si>
  <si>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</si>
  <si>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</si>
  <si>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</si>
  <si>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</si>
  <si>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</si>
  <si>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</si>
  <si>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</si>
  <si>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</si>
  <si>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</si>
  <si>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</si>
  <si>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</si>
  <si>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</si>
  <si>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</si>
  <si>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</si>
  <si>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</si>
  <si>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</si>
  <si>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</si>
  <si>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</si>
  <si>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</si>
  <si>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</si>
  <si>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</si>
  <si>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</si>
  <si>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</si>
  <si>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</si>
  <si>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</si>
  <si>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</si>
  <si>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</si>
  <si>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</si>
  <si>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</si>
  <si>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</si>
  <si>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</si>
  <si>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</si>
  <si>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</si>
  <si>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</si>
  <si>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</si>
  <si>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</si>
  <si>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</si>
  <si>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</si>
  <si>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</si>
  <si>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</si>
  <si>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</si>
  <si>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</si>
  <si>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</si>
  <si>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</si>
  <si>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</si>
  <si>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</si>
  <si>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</si>
  <si>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</si>
  <si>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</si>
  <si>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</si>
  <si>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</si>
  <si>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</si>
  <si>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</si>
  <si>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</si>
  <si>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</si>
  <si>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</si>
  <si>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</si>
  <si>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</si>
  <si>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</si>
  <si>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</si>
  <si>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</si>
  <si>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</si>
  <si>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</si>
  <si>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</si>
  <si>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</si>
  <si>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</si>
  <si>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</si>
  <si>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</si>
  <si>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</si>
  <si>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</si>
  <si>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</si>
  <si>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</si>
  <si>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</si>
  <si>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</si>
  <si>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</si>
  <si>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</si>
  <si>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</si>
  <si>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</si>
  <si>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</si>
  <si>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</si>
  <si>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</si>
  <si>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</si>
  <si>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</si>
  <si>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</si>
  <si>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</si>
  <si>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</si>
  <si>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</si>
  <si>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</si>
  <si>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</si>
  <si>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</si>
  <si>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</si>
  <si>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</si>
  <si>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</si>
  <si>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</si>
  <si>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</si>
  <si>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</si>
  <si>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</si>
  <si>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</si>
  <si>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</si>
  <si>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</si>
  <si>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</si>
  <si>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</si>
  <si>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</si>
  <si>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</si>
  <si>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</si>
  <si>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</si>
  <si>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</si>
  <si>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</si>
  <si>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</si>
  <si>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</si>
  <si>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</si>
  <si>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</si>
  <si>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</si>
  <si>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</si>
  <si>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</si>
  <si>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</si>
  <si>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</si>
  <si>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</si>
  <si>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</si>
  <si>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</si>
  <si>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</si>
  <si>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</si>
  <si>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</si>
  <si>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</si>
  <si>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</si>
  <si>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</si>
  <si>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</si>
  <si>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</si>
  <si>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</si>
  <si>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</si>
  <si>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</si>
  <si>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</si>
  <si>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</si>
  <si>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</si>
  <si>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</si>
  <si>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</si>
  <si>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</si>
  <si>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</si>
  <si>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</si>
  <si>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</si>
  <si>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</si>
  <si>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</si>
  <si>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</si>
  <si>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</si>
  <si>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</si>
  <si>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</si>
  <si>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</si>
  <si>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</si>
  <si>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</si>
  <si>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</si>
  <si>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</si>
  <si>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</si>
  <si>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</si>
  <si>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</si>
  <si>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</si>
  <si>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</si>
  <si>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</si>
  <si>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</si>
  <si>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</si>
  <si>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</si>
  <si>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</si>
  <si>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</si>
  <si>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</si>
  <si>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</si>
  <si>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</si>
  <si>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</si>
  <si>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</si>
  <si>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</si>
  <si>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</si>
  <si>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</si>
  <si>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</si>
  <si>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</si>
  <si>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</si>
  <si>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</si>
  <si>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</si>
  <si>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</si>
  <si>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</si>
  <si>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</si>
  <si>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</si>
  <si>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</si>
  <si>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</si>
  <si>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</si>
  <si>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</si>
  <si>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</si>
  <si>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</si>
  <si>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</si>
  <si>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</si>
  <si>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</si>
  <si>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</si>
  <si>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</si>
  <si>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</si>
  <si>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</si>
  <si>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</si>
  <si>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</si>
  <si>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</si>
  <si>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</si>
  <si>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</si>
  <si>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</si>
  <si>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</si>
  <si>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</si>
  <si>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</si>
  <si>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</si>
  <si>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</si>
  <si>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</si>
  <si>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</si>
  <si>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</si>
  <si>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</si>
  <si>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</si>
  <si>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</si>
  <si>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</si>
  <si>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</si>
  <si>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</si>
  <si>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</si>
  <si>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</si>
  <si>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</si>
  <si>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</si>
  <si>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</si>
  <si>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</si>
  <si>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</si>
  <si>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</si>
  <si>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</si>
  <si>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</si>
  <si>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</si>
  <si>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</si>
  <si>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</si>
  <si>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</si>
  <si>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</si>
  <si>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</si>
  <si>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</si>
  <si>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</si>
  <si>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</si>
  <si>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</si>
  <si>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</si>
  <si>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</si>
  <si>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</si>
  <si>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</si>
  <si>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</si>
  <si>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</si>
  <si>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</si>
  <si>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</si>
  <si>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</si>
  <si>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</si>
  <si>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</si>
  <si>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</si>
  <si>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</si>
  <si>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</si>
  <si>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</si>
  <si>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</si>
  <si>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</si>
  <si>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</si>
  <si>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</si>
  <si>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</si>
  <si>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</si>
  <si>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</si>
  <si>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</si>
  <si>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</si>
  <si>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</si>
  <si>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</si>
  <si>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</si>
  <si>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</si>
  <si>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</si>
  <si>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</si>
  <si>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</si>
  <si>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</si>
  <si>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</si>
  <si>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</si>
  <si>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</si>
  <si>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</si>
  <si>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</si>
  <si>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</si>
  <si>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</si>
  <si>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</si>
  <si>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</si>
  <si>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</si>
  <si>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</si>
  <si>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</si>
  <si>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</si>
  <si>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</si>
  <si>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</si>
  <si>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</si>
  <si>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</si>
  <si>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</si>
  <si>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</si>
  <si>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</si>
  <si>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</si>
  <si>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</si>
  <si>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</si>
  <si>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</si>
  <si>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</si>
  <si>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</si>
  <si>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</si>
  <si>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</si>
  <si>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</si>
  <si>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</si>
  <si>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</si>
  <si>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</si>
  <si>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</si>
  <si>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</si>
  <si>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</si>
  <si>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</si>
  <si>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</si>
  <si>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</si>
  <si>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</si>
  <si>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</si>
  <si>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</si>
  <si>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</si>
  <si>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</si>
  <si>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</si>
  <si>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</si>
  <si>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</si>
  <si>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</si>
  <si>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</si>
  <si>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</si>
  <si>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</si>
  <si>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</si>
  <si>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</si>
  <si>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</si>
  <si>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</si>
  <si>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</si>
  <si>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</si>
  <si>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</si>
  <si>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</si>
  <si>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</si>
  <si>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</si>
  <si>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</si>
  <si>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</si>
  <si>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</si>
  <si>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</si>
  <si>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</si>
  <si>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</si>
  <si>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</si>
  <si>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</si>
  <si>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</si>
  <si>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</si>
  <si>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</si>
  <si>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</si>
  <si>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</si>
  <si>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</si>
  <si>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</si>
  <si>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</si>
  <si>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</si>
  <si>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</si>
  <si>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</si>
  <si>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</si>
  <si>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</si>
  <si>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</si>
  <si>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</si>
  <si>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</si>
  <si>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</si>
  <si>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</si>
  <si>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</si>
  <si>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</si>
  <si>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</si>
  <si>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</si>
  <si>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</si>
  <si>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</si>
  <si>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</si>
  <si>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</si>
  <si>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</si>
  <si>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</si>
  <si>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</si>
  <si>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</si>
  <si>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</si>
  <si>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</si>
  <si>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</si>
  <si>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</si>
  <si>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</si>
  <si>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</si>
  <si>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</si>
  <si>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</si>
  <si>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</si>
  <si>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</si>
  <si>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</si>
  <si>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</si>
  <si>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</si>
  <si>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</si>
  <si>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</si>
  <si>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</si>
  <si>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</si>
  <si>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</si>
  <si>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</si>
  <si>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</si>
  <si>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</si>
  <si>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</si>
  <si>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</si>
  <si>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</si>
  <si>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</si>
  <si>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</si>
  <si>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</si>
  <si>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</si>
  <si>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</si>
  <si>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</si>
  <si>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</si>
  <si>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</si>
  <si>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</si>
  <si>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</si>
  <si>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</si>
  <si>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</si>
  <si>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</si>
  <si>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</si>
  <si>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</si>
  <si>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</si>
  <si>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</si>
  <si>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</si>
  <si>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</si>
  <si>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</si>
  <si>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</si>
  <si>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</si>
  <si>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</si>
  <si>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</si>
  <si>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</si>
  <si>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</si>
  <si>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</si>
  <si>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</si>
  <si>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</si>
  <si>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</si>
  <si>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</si>
  <si>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</si>
  <si>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</si>
  <si>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</si>
  <si>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</si>
  <si>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</si>
  <si>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</si>
  <si>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</si>
  <si>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</si>
  <si>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</si>
  <si>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</si>
  <si>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</si>
  <si>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</si>
  <si>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</si>
  <si>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</si>
  <si>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</si>
  <si>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</si>
  <si>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</si>
  <si>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</si>
  <si>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</si>
  <si>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</si>
  <si>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</si>
  <si>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</si>
  <si>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</si>
  <si>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</si>
  <si>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</si>
  <si>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</si>
  <si>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</si>
  <si>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</si>
  <si>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</si>
  <si>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</si>
  <si>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</si>
  <si>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</si>
  <si>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</si>
  <si>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</si>
  <si>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</si>
  <si>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</si>
  <si>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</si>
  <si>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</si>
  <si>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</si>
  <si>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</si>
  <si>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</si>
  <si>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</si>
  <si>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</si>
  <si>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</si>
  <si>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</si>
  <si>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</si>
  <si>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</si>
  <si>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</si>
  <si>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</si>
  <si>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</si>
  <si>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</si>
  <si>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</si>
  <si>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</si>
  <si>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</si>
  <si>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</si>
  <si>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</si>
  <si>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</si>
  <si>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</si>
  <si>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</si>
  <si>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</si>
  <si>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</si>
  <si>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</si>
  <si>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</si>
  <si>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</si>
  <si>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</si>
  <si>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</si>
  <si>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</si>
  <si>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</si>
  <si>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</si>
  <si>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</si>
  <si>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</si>
  <si>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</si>
  <si>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</si>
  <si>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</si>
  <si>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</si>
  <si>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</si>
  <si>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</si>
  <si>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</si>
  <si>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</si>
  <si>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</si>
  <si>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</si>
  <si>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</si>
  <si>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</si>
  <si>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</si>
  <si>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</si>
  <si>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</si>
  <si>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</si>
  <si>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</si>
  <si>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</si>
  <si>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</si>
  <si>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</si>
  <si>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</si>
  <si>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</si>
  <si>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</si>
  <si>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</si>
  <si>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</si>
  <si>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</si>
  <si>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</si>
  <si>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</si>
  <si>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</si>
  <si>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</si>
  <si>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</si>
  <si>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</si>
  <si>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</si>
  <si>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</si>
  <si>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</si>
  <si>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</si>
  <si>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</si>
  <si>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</si>
  <si>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</si>
  <si>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</si>
  <si>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</si>
  <si>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</si>
  <si>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</si>
  <si>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</si>
  <si>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</si>
  <si>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</si>
  <si>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</si>
  <si>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</si>
  <si>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</si>
  <si>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</si>
  <si>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</si>
  <si>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</si>
  <si>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</si>
  <si>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</si>
  <si>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</si>
  <si>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</si>
  <si>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</si>
  <si>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</si>
  <si>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</si>
  <si>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</si>
  <si>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</si>
  <si>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</si>
  <si>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</si>
  <si>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</si>
  <si>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</si>
  <si>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</si>
  <si>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</si>
  <si>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</si>
  <si>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</si>
  <si>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</si>
  <si>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</si>
  <si>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</si>
  <si>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</si>
  <si>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</si>
  <si>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</si>
  <si>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</si>
  <si>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</si>
  <si>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</si>
  <si>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</si>
  <si>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</si>
  <si>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</si>
  <si>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</si>
  <si>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</si>
  <si>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</si>
  <si>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</si>
  <si>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</si>
  <si>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</si>
  <si>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</si>
  <si>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</si>
  <si>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</si>
  <si>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</si>
  <si>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</si>
  <si>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</si>
  <si>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</si>
  <si>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</si>
  <si>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</si>
  <si>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</si>
  <si>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</si>
  <si>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</si>
  <si>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</si>
  <si>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</si>
  <si>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</si>
  <si>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</si>
  <si>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</si>
  <si>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</si>
  <si>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</si>
  <si>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</si>
  <si>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</si>
  <si>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</si>
  <si>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</si>
  <si>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</si>
  <si>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</si>
  <si>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</si>
  <si>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</si>
  <si>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</si>
  <si>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</si>
  <si>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</si>
  <si>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</si>
  <si>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</si>
  <si>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</si>
  <si>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</si>
  <si>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</si>
  <si>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</si>
  <si>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</si>
  <si>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</si>
  <si>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</si>
  <si>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</si>
  <si>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</si>
  <si>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</si>
  <si>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</si>
  <si>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</si>
  <si>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</si>
  <si>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</si>
  <si>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</si>
  <si>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</si>
  <si>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</si>
  <si>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</si>
  <si>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</si>
  <si>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</si>
  <si>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</si>
  <si>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</si>
  <si>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</si>
  <si>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</si>
  <si>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</si>
  <si>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</si>
  <si>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</si>
  <si>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</si>
  <si>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</si>
  <si>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</si>
  <si>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</si>
  <si>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</si>
  <si>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</si>
  <si>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</si>
  <si>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</si>
  <si>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</si>
  <si>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</si>
  <si>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</si>
  <si>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</si>
  <si>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</si>
  <si>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</si>
  <si>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</si>
  <si>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</si>
  <si>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</si>
  <si>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</si>
  <si>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</si>
  <si>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</si>
  <si>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</si>
  <si>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</si>
  <si>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</si>
  <si>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</si>
  <si>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</si>
  <si>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</si>
  <si>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</si>
  <si>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</si>
  <si>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</si>
  <si>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</si>
  <si>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</si>
  <si>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</si>
  <si>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</si>
  <si>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</si>
  <si>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</si>
  <si>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</si>
  <si>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</si>
  <si>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</si>
  <si>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</si>
  <si>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</si>
  <si>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</si>
  <si>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</si>
  <si>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</si>
  <si>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</si>
  <si>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</si>
  <si>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</si>
  <si>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</si>
  <si>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</si>
  <si>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</si>
  <si>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</si>
  <si>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</si>
  <si>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</si>
  <si>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</si>
  <si>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</si>
  <si>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</si>
  <si>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</si>
  <si>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</si>
  <si>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</si>
  <si>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</si>
  <si>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</si>
  <si>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</si>
  <si>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</si>
  <si>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</si>
  <si>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</si>
  <si>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</si>
  <si>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</si>
  <si>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</si>
  <si>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</si>
  <si>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</si>
  <si>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</si>
  <si>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</si>
  <si>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</si>
  <si>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</si>
  <si>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</si>
  <si>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</si>
  <si>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</si>
  <si>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</si>
  <si>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</si>
  <si>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</si>
  <si>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</si>
  <si>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</si>
  <si>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</si>
  <si>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</si>
  <si>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</si>
  <si>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</si>
  <si>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</si>
  <si>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</si>
  <si>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</si>
  <si>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</si>
  <si>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</si>
  <si>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</si>
  <si>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</si>
  <si>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</si>
  <si>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</si>
  <si>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</si>
  <si>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</si>
  <si>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</si>
  <si>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</si>
  <si>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</si>
  <si>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</si>
  <si>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</si>
  <si>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</si>
  <si>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</si>
  <si>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</si>
  <si>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</si>
  <si>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</si>
  <si>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</si>
  <si>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</si>
  <si>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</si>
  <si>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</si>
  <si>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</si>
  <si>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</si>
  <si>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</si>
  <si>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</si>
  <si>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</si>
  <si>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</si>
  <si>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</si>
  <si>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</si>
  <si>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</si>
  <si>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</si>
  <si>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</si>
  <si>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</si>
  <si>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</si>
  <si>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</si>
  <si>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</si>
  <si>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</si>
  <si>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</si>
  <si>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</si>
  <si>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</si>
  <si>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</si>
  <si>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</si>
  <si>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</si>
  <si>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</si>
  <si>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</si>
  <si>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</si>
  <si>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</si>
  <si>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</si>
  <si>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</si>
  <si>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</si>
  <si>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</si>
  <si>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</si>
  <si>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</si>
  <si>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</si>
  <si>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</si>
  <si>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</si>
  <si>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</si>
  <si>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</si>
  <si>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</si>
  <si>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</si>
  <si>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</si>
  <si>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</si>
  <si>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</si>
  <si>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</si>
  <si>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</si>
  <si>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</si>
  <si>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</si>
  <si>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</si>
  <si>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</si>
  <si>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</si>
  <si>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</si>
  <si>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</si>
  <si>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</si>
  <si>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</si>
  <si>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</si>
  <si>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</si>
  <si>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</si>
  <si>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</si>
  <si>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</si>
  <si>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</si>
  <si>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</si>
  <si>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</si>
  <si>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</si>
  <si>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</si>
  <si>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</si>
  <si>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</si>
  <si>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</si>
  <si>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</si>
  <si>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</si>
  <si>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</si>
  <si>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</si>
  <si>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</si>
  <si>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</si>
  <si>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</si>
  <si>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</si>
  <si>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</si>
  <si>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</si>
  <si>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</si>
  <si>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</si>
  <si>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</si>
  <si>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</si>
  <si>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</si>
  <si>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</si>
  <si>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</si>
  <si>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</si>
  <si>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</si>
  <si>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</si>
  <si>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</si>
  <si>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</si>
  <si>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</si>
  <si>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</si>
  <si>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</si>
  <si>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</si>
  <si>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</si>
  <si>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</si>
  <si>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</si>
  <si>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</si>
  <si>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</si>
  <si>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</si>
  <si>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</si>
  <si>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</si>
  <si>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</si>
  <si>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</si>
  <si>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</si>
  <si>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</si>
  <si>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</si>
  <si>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</si>
  <si>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</si>
  <si>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</si>
  <si>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</si>
  <si>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</si>
  <si>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</si>
  <si>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</si>
  <si>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</si>
  <si>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</si>
  <si>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</si>
  <si>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</si>
  <si>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</si>
  <si>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</si>
  <si>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</si>
  <si>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</si>
  <si>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</si>
  <si>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</si>
  <si>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</si>
  <si>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</si>
  <si>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</si>
  <si>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</si>
  <si>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</si>
  <si>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</si>
  <si>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</si>
  <si>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</si>
  <si>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</si>
  <si>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</si>
  <si>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</si>
  <si>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</si>
  <si>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</si>
  <si>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</si>
  <si>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</si>
  <si>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</si>
  <si>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</si>
  <si>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</si>
  <si>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</si>
  <si>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</si>
  <si>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</si>
  <si>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</si>
  <si>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</si>
  <si>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</si>
  <si>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</si>
  <si>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</si>
  <si>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</si>
  <si>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</si>
  <si>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</si>
  <si>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</si>
  <si>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</si>
  <si>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</si>
  <si>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</si>
  <si>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</si>
  <si>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</si>
  <si>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</si>
  <si>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</si>
  <si>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</si>
  <si>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</si>
  <si>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</si>
  <si>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</si>
  <si>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</si>
  <si>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</si>
  <si>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</si>
  <si>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</si>
  <si>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</si>
  <si>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</si>
  <si>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</si>
  <si>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</si>
  <si>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</si>
  <si>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</si>
  <si>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</si>
  <si>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</si>
  <si>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</si>
  <si>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</si>
  <si>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</si>
  <si>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</si>
  <si>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</si>
  <si>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</si>
  <si>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</si>
  <si>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</si>
  <si>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</si>
  <si>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</si>
  <si>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</si>
  <si>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</si>
  <si>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</si>
  <si>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</si>
  <si>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</si>
  <si>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</si>
  <si>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</si>
  <si>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</si>
  <si>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</si>
  <si>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</si>
  <si>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</si>
  <si>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</si>
  <si>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</si>
  <si>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</si>
  <si>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</si>
  <si>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</si>
  <si>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</si>
  <si>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</si>
  <si>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</si>
  <si>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</si>
  <si>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</si>
  <si>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</si>
  <si>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</si>
  <si>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</si>
  <si>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</si>
  <si>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</si>
  <si>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</si>
  <si>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</si>
  <si>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</si>
  <si>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</si>
  <si>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</si>
  <si>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</si>
  <si>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</si>
  <si>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</si>
  <si>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</si>
  <si>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</si>
  <si>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</si>
  <si>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</si>
  <si>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</si>
  <si>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</si>
  <si>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</si>
  <si>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</si>
  <si>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</si>
  <si>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</si>
  <si>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</si>
  <si>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</si>
  <si>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</si>
  <si>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</si>
  <si>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</si>
  <si>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</si>
  <si>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</si>
  <si>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</si>
  <si>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</si>
  <si>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</si>
  <si>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</si>
  <si>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</si>
  <si>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</si>
  <si>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</si>
  <si>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</si>
  <si>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</si>
  <si>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</si>
  <si>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</si>
  <si>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</si>
  <si>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</si>
  <si>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</si>
  <si>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</si>
  <si>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</si>
  <si>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</si>
  <si>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</si>
  <si>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</si>
  <si>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</si>
  <si>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</si>
  <si>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</si>
  <si>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</si>
  <si>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</si>
  <si>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</si>
  <si>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</si>
  <si>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</si>
  <si>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</si>
  <si>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</si>
  <si>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</si>
  <si>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</si>
  <si>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</si>
  <si>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</si>
  <si>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</si>
  <si>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</si>
  <si>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</si>
  <si>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</si>
  <si>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</si>
  <si>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</si>
  <si>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</si>
  <si>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</si>
  <si>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</si>
  <si>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</si>
  <si>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</si>
  <si>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</si>
  <si>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</si>
  <si>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</si>
  <si>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</si>
  <si>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</si>
  <si>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</si>
  <si>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</si>
  <si>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</si>
  <si>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</si>
  <si>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</si>
  <si>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</si>
  <si>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</si>
  <si>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</si>
  <si>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</si>
  <si>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</si>
  <si>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</si>
  <si>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</si>
  <si>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</si>
  <si>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</si>
  <si>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</si>
  <si>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</si>
  <si>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</si>
  <si>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</si>
  <si>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</si>
  <si>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</si>
  <si>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</si>
  <si>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</si>
  <si>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</si>
  <si>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</si>
  <si>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</si>
  <si>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</si>
  <si>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</si>
  <si>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</si>
  <si>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</si>
  <si>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</si>
  <si>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</si>
  <si>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</si>
  <si>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</si>
  <si>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</si>
  <si>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</si>
  <si>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</si>
  <si>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</si>
  <si>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</si>
  <si>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</si>
  <si>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</si>
  <si>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</si>
  <si>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</si>
  <si>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</si>
  <si>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</si>
  <si>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</si>
  <si>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</si>
  <si>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</si>
  <si>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</si>
  <si>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</si>
  <si>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</si>
  <si>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</si>
  <si>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</si>
  <si>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</si>
  <si>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</si>
  <si>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</si>
  <si>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</si>
  <si>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</si>
  <si>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</si>
  <si>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</si>
  <si>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</si>
  <si>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</si>
  <si>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</si>
  <si>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</si>
  <si>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</si>
  <si>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</si>
  <si>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</si>
  <si>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</si>
  <si>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</si>
  <si>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</si>
  <si>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</si>
  <si>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</si>
  <si>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</si>
  <si>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</si>
  <si>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</si>
  <si>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</si>
  <si>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</si>
  <si>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</si>
  <si>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</si>
  <si>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</si>
  <si>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</si>
  <si>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</si>
  <si>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</si>
  <si>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</si>
  <si>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</si>
  <si>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</si>
  <si>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</si>
  <si>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</si>
  <si>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</si>
  <si>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</si>
  <si>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</si>
  <si>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</si>
  <si>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</si>
  <si>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</si>
  <si>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</si>
  <si>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</si>
  <si>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</si>
  <si>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</si>
  <si>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</si>
  <si>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</si>
  <si>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</si>
  <si>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</si>
  <si>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</si>
  <si>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</si>
  <si>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</si>
  <si>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</si>
  <si>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</si>
  <si>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</si>
  <si>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</si>
  <si>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</si>
  <si>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</si>
  <si>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</si>
  <si>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</si>
  <si>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</si>
  <si>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</si>
  <si>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</si>
  <si>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</si>
  <si>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</si>
  <si>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</si>
  <si>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</si>
  <si>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</si>
  <si>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</si>
  <si>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</si>
  <si>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</si>
  <si>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</si>
  <si>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</si>
  <si>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</si>
  <si>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</si>
  <si>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</si>
  <si>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</si>
  <si>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</si>
  <si>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</si>
  <si>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</si>
  <si>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</si>
  <si>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</si>
  <si>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</si>
  <si>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</si>
  <si>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</si>
  <si>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</si>
  <si>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</si>
  <si>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</si>
  <si>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</si>
  <si>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</si>
  <si>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</si>
  <si>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</si>
  <si>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</si>
  <si>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</si>
  <si>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</si>
  <si>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</si>
  <si>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</si>
  <si>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</si>
  <si>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</si>
  <si>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</si>
  <si>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</si>
  <si>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</si>
  <si>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</si>
  <si>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</si>
  <si>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</si>
  <si>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</si>
  <si>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</si>
  <si>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</si>
  <si>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</si>
  <si>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</si>
  <si>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</si>
  <si>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</si>
  <si>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</si>
  <si>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</si>
  <si>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</si>
  <si>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</si>
  <si>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</si>
  <si>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</si>
  <si>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</si>
  <si>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</si>
  <si>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</si>
  <si>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</si>
  <si>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</si>
  <si>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</si>
  <si>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</si>
  <si>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</si>
  <si>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</si>
  <si>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</si>
  <si>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</si>
  <si>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</si>
  <si>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</si>
  <si>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</si>
  <si>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</si>
  <si>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</si>
  <si>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</si>
  <si>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</si>
  <si>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</si>
  <si>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</si>
  <si>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</si>
  <si>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</si>
  <si>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</si>
  <si>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</si>
  <si>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</si>
  <si>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</si>
  <si>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</si>
  <si>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</si>
  <si>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</si>
  <si>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</si>
  <si>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</si>
  <si>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</si>
  <si>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</si>
  <si>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</si>
  <si>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</si>
  <si>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</si>
  <si>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</si>
  <si>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</si>
  <si>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</si>
  <si>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</si>
  <si>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</si>
  <si>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</si>
  <si>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</si>
  <si>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</si>
  <si>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</si>
  <si>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</si>
  <si>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</si>
  <si>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</si>
  <si>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</si>
  <si>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</si>
  <si>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</si>
  <si>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</si>
  <si>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</si>
  <si>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</si>
  <si>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</si>
  <si>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</si>
  <si>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</si>
  <si>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</si>
  <si>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</si>
  <si>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</si>
  <si>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</si>
  <si>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</si>
  <si>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</si>
  <si>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</si>
  <si>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</si>
  <si>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</si>
  <si>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</si>
  <si>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</si>
  <si>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</si>
  <si>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</si>
  <si>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</si>
  <si>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</si>
  <si>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</si>
  <si>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</si>
  <si>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</si>
  <si>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</si>
  <si>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</si>
  <si>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</si>
  <si>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</si>
  <si>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</si>
  <si>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</si>
  <si>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</si>
  <si>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</si>
  <si>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</si>
  <si>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</si>
  <si>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</si>
  <si>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</si>
  <si>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</si>
  <si>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</si>
  <si>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</si>
  <si>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</si>
  <si>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</si>
  <si>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</si>
  <si>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</si>
  <si>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</si>
  <si>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</si>
  <si>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</si>
  <si>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</si>
  <si>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</si>
  <si>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</si>
  <si>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</si>
  <si>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</si>
  <si>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</si>
  <si>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</si>
  <si>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</si>
  <si>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</si>
  <si>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</si>
  <si>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</si>
  <si>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</si>
  <si>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</si>
  <si>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</si>
  <si>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</si>
  <si>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</si>
  <si>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</si>
  <si>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</si>
  <si>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</si>
  <si>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</si>
  <si>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</si>
  <si>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</si>
  <si>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</si>
  <si>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</si>
  <si>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</si>
  <si>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</si>
  <si>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</si>
  <si>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</si>
  <si>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</si>
  <si>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</si>
  <si>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</si>
  <si>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</si>
  <si>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</si>
  <si>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</si>
  <si>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</si>
  <si>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</si>
  <si>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</si>
  <si>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</si>
  <si>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</si>
  <si>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</si>
  <si>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</si>
  <si>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</si>
  <si>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</si>
  <si>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</si>
  <si>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</si>
  <si>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</si>
  <si>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</si>
  <si>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</si>
  <si>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</si>
  <si>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</si>
  <si>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</si>
  <si>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</si>
  <si>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</si>
  <si>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</si>
  <si>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</si>
  <si>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</si>
  <si>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</si>
  <si>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</si>
  <si>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</si>
  <si>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</si>
  <si>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</si>
  <si>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</si>
  <si>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</si>
  <si>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</si>
  <si>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</si>
  <si>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</si>
  <si>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</si>
  <si>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</si>
  <si>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</si>
  <si>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</si>
  <si>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</si>
  <si>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</si>
  <si>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</si>
  <si>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</si>
  <si>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</si>
  <si>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</si>
  <si>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</si>
  <si>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</si>
  <si>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</si>
  <si>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</si>
  <si>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</si>
  <si>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</si>
  <si>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</si>
  <si>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</si>
  <si>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</si>
  <si>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</si>
  <si>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</si>
  <si>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</si>
  <si>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</si>
  <si>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</si>
  <si>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</si>
  <si>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</si>
  <si>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</si>
  <si>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</si>
  <si>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</si>
  <si>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</si>
  <si>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</si>
  <si>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</si>
  <si>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</si>
  <si>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</si>
  <si>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</si>
  <si>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</si>
  <si>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</si>
  <si>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</si>
  <si>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</si>
  <si>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</si>
  <si>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</si>
  <si>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</si>
  <si>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</si>
  <si>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</si>
  <si>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</si>
  <si>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</si>
  <si>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</si>
  <si>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</si>
  <si>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</si>
  <si>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</si>
  <si>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</si>
  <si>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</si>
  <si>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</si>
  <si>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</si>
  <si>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</si>
  <si>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</si>
  <si>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</si>
  <si>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</si>
  <si>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</si>
  <si>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</si>
  <si>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</si>
  <si>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</si>
  <si>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</si>
  <si>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</si>
  <si>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</si>
  <si>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</si>
  <si>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</si>
  <si>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</si>
  <si>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</si>
  <si>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</si>
  <si>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</si>
  <si>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</si>
  <si>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</si>
  <si>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</si>
  <si>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</si>
  <si>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</si>
  <si>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</si>
  <si>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</si>
  <si>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</si>
  <si>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</si>
  <si>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</si>
  <si>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</si>
  <si>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</si>
  <si>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</si>
  <si>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</si>
  <si>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</si>
  <si>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</si>
  <si>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</si>
  <si>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</si>
  <si>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</si>
  <si>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</si>
  <si>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</si>
  <si>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</si>
  <si>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</si>
  <si>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</si>
  <si>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</si>
  <si>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</si>
  <si>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</si>
  <si>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</si>
  <si>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</si>
  <si>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</si>
  <si>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</si>
  <si>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</si>
  <si>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</si>
  <si>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</si>
  <si>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</si>
  <si>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</si>
  <si>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</si>
  <si>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</si>
  <si>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</si>
  <si>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</si>
  <si>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</si>
  <si>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</si>
  <si>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</si>
  <si>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</si>
  <si>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</si>
  <si>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</si>
  <si>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</si>
  <si>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</si>
  <si>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</si>
  <si>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</si>
  <si>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</si>
  <si>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</si>
  <si>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</si>
  <si>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</si>
  <si>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</si>
  <si>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</si>
  <si>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</si>
  <si>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</si>
  <si>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</si>
  <si>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</si>
  <si>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</si>
  <si>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</si>
  <si>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</si>
  <si>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</si>
  <si>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</si>
  <si>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</si>
  <si>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</si>
  <si>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</si>
  <si>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</si>
  <si>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</si>
  <si>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</si>
  <si>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</si>
  <si>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</si>
  <si>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</si>
  <si>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</si>
  <si>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</si>
  <si>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</si>
  <si>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</si>
  <si>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</si>
  <si>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</si>
  <si>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</si>
  <si>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</si>
  <si>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</si>
  <si>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</si>
  <si>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</si>
  <si>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</si>
  <si>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</si>
  <si>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</si>
  <si>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</si>
  <si>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</si>
  <si>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</si>
  <si>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</si>
  <si>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</si>
  <si>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</si>
  <si>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</si>
  <si>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</si>
  <si>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</si>
  <si>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</si>
  <si>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</si>
  <si>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</si>
  <si>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</si>
  <si>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</si>
  <si>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</si>
  <si>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</si>
  <si>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</si>
  <si>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</si>
  <si>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</si>
  <si>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</si>
  <si>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</si>
  <si>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</si>
  <si>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</si>
  <si>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</si>
  <si>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</si>
  <si>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</si>
  <si>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</si>
  <si>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</si>
  <si>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</si>
  <si>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</si>
  <si>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</si>
  <si>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</si>
  <si>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</si>
  <si>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</si>
  <si>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</si>
  <si>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</si>
  <si>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</si>
  <si>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</si>
  <si>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</si>
  <si>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</si>
  <si>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</si>
  <si>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</si>
  <si>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</si>
  <si>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</si>
  <si>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</si>
  <si>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</si>
  <si>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</si>
  <si>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</si>
  <si>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</si>
  <si>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</si>
  <si>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</si>
  <si>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</si>
  <si>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</si>
  <si>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</si>
  <si>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</si>
  <si>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</si>
  <si>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</si>
  <si>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</si>
  <si>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</si>
  <si>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</si>
  <si>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</si>
  <si>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</si>
  <si>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</si>
  <si>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</si>
  <si>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</si>
  <si>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</si>
  <si>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</si>
  <si>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</si>
  <si>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</si>
  <si>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</si>
  <si>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</si>
  <si>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</si>
  <si>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</si>
  <si>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</si>
  <si>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</si>
  <si>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</si>
  <si>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</si>
  <si>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</si>
  <si>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</si>
  <si>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</si>
  <si>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</si>
  <si>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</si>
  <si>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</si>
  <si>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</si>
  <si>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</si>
  <si>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</si>
  <si>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</si>
  <si>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</si>
  <si>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</si>
  <si>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</si>
  <si>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</si>
  <si>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</si>
  <si>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</si>
  <si>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</si>
  <si>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</si>
  <si>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</si>
  <si>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</si>
  <si>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</si>
  <si>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</si>
  <si>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</si>
  <si>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</si>
  <si>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</si>
  <si>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</si>
  <si>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</si>
  <si>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</si>
  <si>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</si>
  <si>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</si>
  <si>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</si>
  <si>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</si>
  <si>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</si>
  <si>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</si>
  <si>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</si>
  <si>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</si>
  <si>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</si>
  <si>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</si>
  <si>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</si>
  <si>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</si>
  <si>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</si>
  <si>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</si>
  <si>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</si>
  <si>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</si>
  <si>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</si>
  <si>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</si>
  <si>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</si>
  <si>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</si>
  <si>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</si>
  <si>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</si>
  <si>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</si>
  <si>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</si>
  <si>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</si>
  <si>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</si>
  <si>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</si>
  <si>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</si>
  <si>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</si>
  <si>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</si>
  <si>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</si>
  <si>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</si>
  <si>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</si>
  <si>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</si>
  <si>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</si>
  <si>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</si>
  <si>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</si>
  <si>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</si>
  <si>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</si>
  <si>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</si>
  <si>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</si>
  <si>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</si>
  <si>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</si>
  <si>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</si>
  <si>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</si>
  <si>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</si>
  <si>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</si>
  <si>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</si>
  <si>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</si>
  <si>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</si>
  <si>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</si>
  <si>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</si>
  <si>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</si>
  <si>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</si>
  <si>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</si>
  <si>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</si>
  <si>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</si>
  <si>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</si>
  <si>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</si>
  <si>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</si>
  <si>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</si>
  <si>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</si>
  <si>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</si>
  <si>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</si>
  <si>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</si>
  <si>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</si>
  <si>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</si>
  <si>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</si>
  <si>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</si>
  <si>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</si>
  <si>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</si>
  <si>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</si>
  <si>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</si>
  <si>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</si>
  <si>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</si>
  <si>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</si>
  <si>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</si>
  <si>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</si>
  <si>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</si>
  <si>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</si>
  <si>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</si>
  <si>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</si>
  <si>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</si>
  <si>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</si>
  <si>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</si>
  <si>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</si>
  <si>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</si>
  <si>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</si>
  <si>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</si>
  <si>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</si>
  <si>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</si>
  <si>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</si>
  <si>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</si>
  <si>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</si>
  <si>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</si>
  <si>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</si>
  <si>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</si>
  <si>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</si>
  <si>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</si>
  <si>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</si>
  <si>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</si>
  <si>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</si>
  <si>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</si>
  <si>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</si>
  <si>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</si>
  <si>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</si>
  <si>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</si>
  <si>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</si>
  <si>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</si>
  <si>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</si>
  <si>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</si>
  <si>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</si>
  <si>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</si>
  <si>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</si>
  <si>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</si>
  <si>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</si>
  <si>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</si>
  <si>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</si>
  <si>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</si>
  <si>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</si>
  <si>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</si>
  <si>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</si>
  <si>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</si>
  <si>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</si>
  <si>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</si>
  <si>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</si>
  <si>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</si>
  <si>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</si>
  <si>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</si>
  <si>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</si>
  <si>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</si>
  <si>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</si>
  <si>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</si>
  <si>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</si>
  <si>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</si>
  <si>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</si>
  <si>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</si>
  <si>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</si>
  <si>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</si>
  <si>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</si>
  <si>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</si>
  <si>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</si>
  <si>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</si>
  <si>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</si>
  <si>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</si>
  <si>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</si>
  <si>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</si>
  <si>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</si>
  <si>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</si>
  <si>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</si>
  <si>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</si>
  <si>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</si>
  <si>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</si>
  <si>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</si>
  <si>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</si>
  <si>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</si>
  <si>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</si>
  <si>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</si>
  <si>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</si>
  <si>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</si>
  <si>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</si>
  <si>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</si>
  <si>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</si>
  <si>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</si>
  <si>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</si>
  <si>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</si>
  <si>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</si>
  <si>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</si>
  <si>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</si>
  <si>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</si>
  <si>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</si>
  <si>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</si>
  <si>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</si>
  <si>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</si>
  <si>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</si>
  <si>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</si>
  <si>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</si>
  <si>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</si>
  <si>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</si>
  <si>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</si>
  <si>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</si>
  <si>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</si>
  <si>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</si>
  <si>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</si>
  <si>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</si>
  <si>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</si>
  <si>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</si>
  <si>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</si>
  <si>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</si>
  <si>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</si>
  <si>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</si>
  <si>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</si>
  <si>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</si>
  <si>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</si>
  <si>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</si>
  <si>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</si>
  <si>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</si>
  <si>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</si>
  <si>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</si>
  <si>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</si>
  <si>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</si>
  <si>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</si>
  <si>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</si>
  <si>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</si>
  <si>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</si>
  <si>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</si>
  <si>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</si>
  <si>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</si>
  <si>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</si>
  <si>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</si>
  <si>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</si>
  <si>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</si>
  <si>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</si>
  <si>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</si>
  <si>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</si>
  <si>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</si>
  <si>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</si>
  <si>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</si>
  <si>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</si>
  <si>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</si>
  <si>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</si>
  <si>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</si>
  <si>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</si>
  <si>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</si>
  <si>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</si>
  <si>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</si>
  <si>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</si>
  <si>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</si>
  <si>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</si>
  <si>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</si>
  <si>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</si>
  <si>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</si>
  <si>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</si>
  <si>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</si>
  <si>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</si>
  <si>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</si>
  <si>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</si>
  <si>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</si>
  <si>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</si>
  <si>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</si>
  <si>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</si>
  <si>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</si>
  <si>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</si>
  <si>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</si>
  <si>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</si>
  <si>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</si>
  <si>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</si>
  <si>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</si>
  <si>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</si>
  <si>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</si>
  <si>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</si>
  <si>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</si>
  <si>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</si>
  <si>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</si>
  <si>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</si>
  <si>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</si>
  <si>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</si>
  <si>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</si>
  <si>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</si>
  <si>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</si>
  <si>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</si>
  <si>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</si>
  <si>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</si>
  <si>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</si>
  <si>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</si>
  <si>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</si>
  <si>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</si>
  <si>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</si>
  <si>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</si>
  <si>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</si>
  <si>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</si>
  <si>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</si>
  <si>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</si>
  <si>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</si>
  <si>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</si>
  <si>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</si>
  <si>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</si>
  <si>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</si>
  <si>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</si>
  <si>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</si>
  <si>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</si>
  <si>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</si>
  <si>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</si>
  <si>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</si>
  <si>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</si>
  <si>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</si>
  <si>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</si>
  <si>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</si>
  <si>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</si>
  <si>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</si>
  <si>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</si>
  <si>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</si>
  <si>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</si>
  <si>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</si>
  <si>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</si>
  <si>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</si>
  <si>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</si>
  <si>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</si>
  <si>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</si>
  <si>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</si>
  <si>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</si>
  <si>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</si>
  <si>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</si>
  <si>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</si>
  <si>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</si>
  <si>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</si>
  <si>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</si>
  <si>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</si>
  <si>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</si>
  <si>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</si>
  <si>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</si>
  <si>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</si>
  <si>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</si>
  <si>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</si>
  <si>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</si>
  <si>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</si>
  <si>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</si>
  <si>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</si>
  <si>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</si>
  <si>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</si>
  <si>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</si>
  <si>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</si>
  <si>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</si>
  <si>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</si>
  <si>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</si>
  <si>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</si>
  <si>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</si>
  <si>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</si>
  <si>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</si>
  <si>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</si>
  <si>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</si>
  <si>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</si>
  <si>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</si>
  <si>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</si>
  <si>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</si>
  <si>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</si>
  <si>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</si>
  <si>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</si>
  <si>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</si>
  <si>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</si>
  <si>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</si>
  <si>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</si>
  <si>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</si>
  <si>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</si>
  <si>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</si>
  <si>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</si>
  <si>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</si>
  <si>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</si>
  <si>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</si>
  <si>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</si>
  <si>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</si>
  <si>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</si>
  <si>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</si>
  <si>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</si>
  <si>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</si>
  <si>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</si>
  <si>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</si>
  <si>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</si>
  <si>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</si>
  <si>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</si>
  <si>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</si>
  <si>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</si>
  <si>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</si>
  <si>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</si>
  <si>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</si>
  <si>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</si>
  <si>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</si>
  <si>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</si>
  <si>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</si>
  <si>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</si>
  <si>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</si>
  <si>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</si>
  <si>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</si>
  <si>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</si>
  <si>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</si>
  <si>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</si>
  <si>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</si>
  <si>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</si>
  <si>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</si>
  <si>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</si>
  <si>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</si>
  <si>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</si>
  <si>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</si>
  <si>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</si>
  <si>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</si>
  <si>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</si>
  <si>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</si>
  <si>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</si>
  <si>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</si>
  <si>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</si>
  <si>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</si>
  <si>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</si>
  <si>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</si>
  <si>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</si>
  <si>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</si>
  <si>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</si>
  <si>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</si>
  <si>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</si>
  <si>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</si>
  <si>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</si>
  <si>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</si>
  <si>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</si>
  <si>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</si>
  <si>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</si>
  <si>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</si>
  <si>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</si>
  <si>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</si>
  <si>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</si>
  <si>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</si>
  <si>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</si>
  <si>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</si>
  <si>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</si>
  <si>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</si>
  <si>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</si>
  <si>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</si>
  <si>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</si>
  <si>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</si>
  <si>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</si>
  <si>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</si>
  <si>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</si>
  <si>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</si>
  <si>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</si>
  <si>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</si>
  <si>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</si>
  <si>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</si>
  <si>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</si>
  <si>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</si>
  <si>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</si>
  <si>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</si>
  <si>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</si>
  <si>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</si>
  <si>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</si>
  <si>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</si>
  <si>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</si>
  <si>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</si>
  <si>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</si>
  <si>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</si>
  <si>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</si>
  <si>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</si>
  <si>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</si>
  <si>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</si>
  <si>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</si>
  <si>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</si>
  <si>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</si>
  <si>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</si>
  <si>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</si>
  <si>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</si>
  <si>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</si>
  <si>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</si>
  <si>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</si>
  <si>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</si>
  <si>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</si>
  <si>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</si>
  <si>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</si>
  <si>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</si>
  <si>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</si>
  <si>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</si>
  <si>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</si>
  <si>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</si>
  <si>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</si>
  <si>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</si>
  <si>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</si>
  <si>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</si>
  <si>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</si>
  <si>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</si>
  <si>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</si>
  <si>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</si>
  <si>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</si>
  <si>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</si>
  <si>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</si>
  <si>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</si>
  <si>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</si>
  <si>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</si>
  <si>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</si>
  <si>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</si>
  <si>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</si>
  <si>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</si>
  <si>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</si>
  <si>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</si>
  <si>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</si>
  <si>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</si>
  <si>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</si>
  <si>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</si>
  <si>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</si>
  <si>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</si>
  <si>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</si>
  <si>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</si>
  <si>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</si>
  <si>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</si>
  <si>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</si>
  <si>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</si>
  <si>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</si>
  <si>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</si>
  <si>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</si>
  <si>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</si>
  <si>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</si>
  <si>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</si>
  <si>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</si>
  <si>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</si>
  <si>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</si>
  <si>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</si>
  <si>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</si>
  <si>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</si>
  <si>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</si>
  <si>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</si>
  <si>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</si>
  <si>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</si>
  <si>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</si>
  <si>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</si>
  <si>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</si>
  <si>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</si>
  <si>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</si>
  <si>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</si>
  <si>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</si>
  <si>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</si>
  <si>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</si>
  <si>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</si>
  <si>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</si>
  <si>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</si>
  <si>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</si>
  <si>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</si>
  <si>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</si>
  <si>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</si>
  <si>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</si>
  <si>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</si>
  <si>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</si>
  <si>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</si>
  <si>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</si>
  <si>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</si>
  <si>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</si>
  <si>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</si>
  <si>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</si>
  <si>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</si>
  <si>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</si>
  <si>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</si>
  <si>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</si>
  <si>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</si>
  <si>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</si>
  <si>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</si>
  <si>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</si>
  <si>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</si>
  <si>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</si>
  <si>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</si>
  <si>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</si>
  <si>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</si>
  <si>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</si>
  <si>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</si>
  <si>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</si>
  <si>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</si>
  <si>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</si>
  <si>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</si>
  <si>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</si>
  <si>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</si>
  <si>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</si>
  <si>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</si>
  <si>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</si>
  <si>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</si>
  <si>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</si>
  <si>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</si>
  <si>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</si>
  <si>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</si>
  <si>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</si>
  <si>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</si>
  <si>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</si>
  <si>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</si>
  <si>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</si>
  <si>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</si>
  <si>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</si>
  <si>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</si>
  <si>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</si>
  <si>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</si>
  <si>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</si>
  <si>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</si>
  <si>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</si>
  <si>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</si>
  <si>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</si>
  <si>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</si>
  <si>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</si>
  <si>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</si>
  <si>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</si>
  <si>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</si>
  <si>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</si>
  <si>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</si>
  <si>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</si>
  <si>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</si>
  <si>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</si>
  <si>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</si>
  <si>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</si>
  <si>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</si>
  <si>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</si>
  <si>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</si>
  <si>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</si>
  <si>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</si>
  <si>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</si>
  <si>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</si>
  <si>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</si>
  <si>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</si>
  <si>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</si>
  <si>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</si>
  <si>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</si>
  <si>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</si>
  <si>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</si>
  <si>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</si>
  <si>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</si>
  <si>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</si>
  <si>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</si>
  <si>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</si>
  <si>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</si>
  <si>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</si>
  <si>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</si>
  <si>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</si>
  <si>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</si>
  <si>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</si>
  <si>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</si>
  <si>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</si>
  <si>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</si>
  <si>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</si>
  <si>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</si>
  <si>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</si>
  <si>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</si>
  <si>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</si>
  <si>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</si>
  <si>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</si>
  <si>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</si>
  <si>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</si>
  <si>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</si>
  <si>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</si>
  <si>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</si>
  <si>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</si>
  <si>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</si>
  <si>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</si>
  <si>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</si>
  <si>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</si>
  <si>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</si>
  <si>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</si>
  <si>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</si>
  <si>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</si>
  <si>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</si>
  <si>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</si>
  <si>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</si>
  <si>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</si>
  <si>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</si>
  <si>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</si>
  <si>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</si>
  <si>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</si>
  <si>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</si>
  <si>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</si>
  <si>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</si>
  <si>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</si>
  <si>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</si>
  <si>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</si>
  <si>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</si>
  <si>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</si>
  <si>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</si>
  <si>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</si>
  <si>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</si>
  <si>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</si>
  <si>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</si>
  <si>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</si>
  <si>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</si>
  <si>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</si>
  <si>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</si>
  <si>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</si>
  <si>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</si>
  <si>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</si>
  <si>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</si>
  <si>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</si>
  <si>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</si>
  <si>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</si>
  <si>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</si>
  <si>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</si>
  <si>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</si>
  <si>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</si>
  <si>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</si>
  <si>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</si>
  <si>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</si>
  <si>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</si>
  <si>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</si>
  <si>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</si>
  <si>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</si>
  <si>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</si>
  <si>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</si>
  <si>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</si>
  <si>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</si>
  <si>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</si>
  <si>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</si>
  <si>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</si>
  <si>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</si>
  <si>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</si>
  <si>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</si>
  <si>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</si>
  <si>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</si>
  <si>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</si>
  <si>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</si>
  <si>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</si>
  <si>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</si>
  <si>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</si>
  <si>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</si>
  <si>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</si>
  <si>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</si>
  <si>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</si>
  <si>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</si>
  <si>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</si>
  <si>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</si>
  <si>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</si>
  <si>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</si>
  <si>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</si>
  <si>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</si>
  <si>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</si>
  <si>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</si>
  <si>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</si>
  <si>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</si>
  <si>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</si>
  <si>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</si>
  <si>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</si>
  <si>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</si>
  <si>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</si>
  <si>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</si>
  <si>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</si>
  <si>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</si>
  <si>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</si>
  <si>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</si>
  <si>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</si>
  <si>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</si>
  <si>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</si>
  <si>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</si>
  <si>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</si>
  <si>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</si>
  <si>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</si>
  <si>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</si>
  <si>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</si>
  <si>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</si>
  <si>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</si>
  <si>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</si>
  <si>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</si>
  <si>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</si>
  <si>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</si>
  <si>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</si>
  <si>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</si>
  <si>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</si>
  <si>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</si>
  <si>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</si>
  <si>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</si>
  <si>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</si>
  <si>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</si>
  <si>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</si>
  <si>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</si>
  <si>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</si>
  <si>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</si>
  <si>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</si>
  <si>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</si>
  <si>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</si>
  <si>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</si>
  <si>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</si>
  <si>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</si>
  <si>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</si>
  <si>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</si>
  <si>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</si>
  <si>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</si>
  <si>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</si>
  <si>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</si>
  <si>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</si>
  <si>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</si>
  <si>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</si>
  <si>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</si>
  <si>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</si>
  <si>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</si>
  <si>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</si>
  <si>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</si>
  <si>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</si>
  <si>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</si>
  <si>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</si>
  <si>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</si>
  <si>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</si>
  <si>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</si>
  <si>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</si>
  <si>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</si>
  <si>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</si>
  <si>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</si>
  <si>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</si>
  <si>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</si>
  <si>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</si>
  <si>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</si>
  <si>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</si>
  <si>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</si>
  <si>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</si>
  <si>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</si>
  <si>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</si>
  <si>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</si>
  <si>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</si>
  <si>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</si>
  <si>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</si>
  <si>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</si>
  <si>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</si>
  <si>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</si>
  <si>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</si>
  <si>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</si>
  <si>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</si>
  <si>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</si>
  <si>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</si>
  <si>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</si>
  <si>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</si>
  <si>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</si>
  <si>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</si>
  <si>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</si>
  <si>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</si>
  <si>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</si>
  <si>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</si>
  <si>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</si>
  <si>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</si>
  <si>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</si>
  <si>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</si>
  <si>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</si>
  <si>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</si>
  <si>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</si>
  <si>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</si>
  <si>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</si>
  <si>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</si>
  <si>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</si>
  <si>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</si>
  <si>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</si>
  <si>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</si>
  <si>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</si>
  <si>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</si>
  <si>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</si>
  <si>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</si>
  <si>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</si>
  <si>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</si>
  <si>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</si>
  <si>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</si>
  <si>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</si>
  <si>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</si>
  <si>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</si>
  <si>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</si>
  <si>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</si>
  <si>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</si>
  <si>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</si>
  <si>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</si>
  <si>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</si>
  <si>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</si>
  <si>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</si>
  <si>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</si>
  <si>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</si>
  <si>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</si>
  <si>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</si>
  <si>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</si>
  <si>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</si>
  <si>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</si>
  <si>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</si>
  <si>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</si>
  <si>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</si>
  <si>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</si>
  <si>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</si>
  <si>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</si>
  <si>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</si>
  <si>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</si>
  <si>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</si>
  <si>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</si>
  <si>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</si>
  <si>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</si>
  <si>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</si>
  <si>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</si>
  <si>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</si>
  <si>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</si>
  <si>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</si>
  <si>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</si>
  <si>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</si>
  <si>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</si>
  <si>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</si>
  <si>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</si>
  <si>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</si>
  <si>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</si>
  <si>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</si>
  <si>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</si>
  <si>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</si>
  <si>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</si>
  <si>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</si>
  <si>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</si>
  <si>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</si>
  <si>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</si>
  <si>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</si>
  <si>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</si>
  <si>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</si>
  <si>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</si>
  <si>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</si>
  <si>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</si>
  <si>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</si>
  <si>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</si>
  <si>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</si>
  <si>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</si>
  <si>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</si>
  <si>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</si>
  <si>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</si>
  <si>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</si>
  <si>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</si>
  <si>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</si>
  <si>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</si>
  <si>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</si>
  <si>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</si>
  <si>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</si>
  <si>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</si>
  <si>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</si>
  <si>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</si>
  <si>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</si>
  <si>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</si>
  <si>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</si>
  <si>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</si>
  <si>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</si>
  <si>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</si>
  <si>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</si>
  <si>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</si>
  <si>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</si>
  <si>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</si>
  <si>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</si>
  <si>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</si>
  <si>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</si>
  <si>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</si>
  <si>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</si>
  <si>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</si>
  <si>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</si>
  <si>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</si>
  <si>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</si>
  <si>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</si>
  <si>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</si>
  <si>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</si>
  <si>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</si>
  <si>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</si>
  <si>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</si>
  <si>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</si>
  <si>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</si>
  <si>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</si>
  <si>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</si>
  <si>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</si>
  <si>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</si>
  <si>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</si>
  <si>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</si>
  <si>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</si>
  <si>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</si>
  <si>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</si>
  <si>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</si>
  <si>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</si>
  <si>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</si>
  <si>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</si>
  <si>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</si>
  <si>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</si>
  <si>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</si>
  <si>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</si>
  <si>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</si>
  <si>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</si>
  <si>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</si>
  <si>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</si>
  <si>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</si>
  <si>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</si>
  <si>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</si>
  <si>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</si>
  <si>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</si>
  <si>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</si>
  <si>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</si>
  <si>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</si>
  <si>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</si>
  <si>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</si>
  <si>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</si>
  <si>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</si>
  <si>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</si>
  <si>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</si>
  <si>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</si>
  <si>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</si>
  <si>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</si>
  <si>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</si>
  <si>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</si>
  <si>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</si>
  <si>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</si>
  <si>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</si>
  <si>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</si>
  <si>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</si>
  <si>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</si>
  <si>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</si>
  <si>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</si>
  <si>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</si>
  <si>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</si>
  <si>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</si>
  <si>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</si>
  <si>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</si>
  <si>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</si>
  <si>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</si>
  <si>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</si>
  <si>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</si>
  <si>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</si>
  <si>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</si>
  <si>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</si>
  <si>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</si>
  <si>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</si>
  <si>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</si>
  <si>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</si>
  <si>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</si>
  <si>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</si>
  <si>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</si>
  <si>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</si>
  <si>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</si>
  <si>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</si>
  <si>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</si>
  <si>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</si>
  <si>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</si>
  <si>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</si>
  <si>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</si>
  <si>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</si>
  <si>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</si>
  <si>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</si>
  <si>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</si>
  <si>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</si>
  <si>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</si>
  <si>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</si>
  <si>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</si>
  <si>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</si>
  <si>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</si>
  <si>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</si>
  <si>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</si>
  <si>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</si>
  <si>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</si>
  <si>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</si>
  <si>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</si>
  <si>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</si>
  <si>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</si>
  <si>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</si>
  <si>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</si>
  <si>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</si>
  <si>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</si>
  <si>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</si>
  <si>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</si>
  <si>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</si>
  <si>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</si>
  <si>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</si>
  <si>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</si>
  <si>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</si>
  <si>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</si>
  <si>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</si>
  <si>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</si>
  <si>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</si>
  <si>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</si>
  <si>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</si>
  <si>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</si>
  <si>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</si>
  <si>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</si>
  <si>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</si>
  <si>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</si>
  <si>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</si>
  <si>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</si>
  <si>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</si>
  <si>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</si>
  <si>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</si>
  <si>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</si>
  <si>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</si>
  <si>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</si>
  <si>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</si>
  <si>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</si>
  <si>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</si>
  <si>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</si>
  <si>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</si>
  <si>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</si>
  <si>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</si>
  <si>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</si>
  <si>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</si>
  <si>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</si>
  <si>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</si>
  <si>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</si>
  <si>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</si>
  <si>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</si>
  <si>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</si>
  <si>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</si>
  <si>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</si>
  <si>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</si>
  <si>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</si>
  <si>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</si>
  <si>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</si>
  <si>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</si>
  <si>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</si>
  <si>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</si>
  <si>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</si>
  <si>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</si>
  <si>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</si>
  <si>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</si>
  <si>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</si>
  <si>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</si>
  <si>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</si>
  <si>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</si>
  <si>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</si>
  <si>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</si>
  <si>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</si>
  <si>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</si>
  <si>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</si>
  <si>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</si>
  <si>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</si>
  <si>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</si>
  <si>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</si>
  <si>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</si>
  <si>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</si>
  <si>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</si>
  <si>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</si>
  <si>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</si>
  <si>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</si>
  <si>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</si>
  <si>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</si>
  <si>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</si>
  <si>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</si>
  <si>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</si>
  <si>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</si>
  <si>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</si>
  <si>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</si>
  <si>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</si>
  <si>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</si>
  <si>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</si>
  <si>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</si>
  <si>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</si>
  <si>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</si>
  <si>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</si>
  <si>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</si>
  <si>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</si>
  <si>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</si>
  <si>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</si>
  <si>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</si>
  <si>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</si>
  <si>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</si>
  <si>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</si>
  <si>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</si>
  <si>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</si>
  <si>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</si>
  <si>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</si>
  <si>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</si>
  <si>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</si>
  <si>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</si>
  <si>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</si>
  <si>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</si>
  <si>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</si>
  <si>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</si>
  <si>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</si>
  <si>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</si>
  <si>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</si>
  <si>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</si>
  <si>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</si>
  <si>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</si>
  <si>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</si>
  <si>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</si>
  <si>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</si>
  <si>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</si>
  <si>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</si>
  <si>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</si>
  <si>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</si>
  <si>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</si>
  <si>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</si>
  <si>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</si>
  <si>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</si>
  <si>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</si>
  <si>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</si>
  <si>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</si>
  <si>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</si>
  <si>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</si>
  <si>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</si>
  <si>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</si>
  <si>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</si>
  <si>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</si>
  <si>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</si>
  <si>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</si>
  <si>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</si>
  <si>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</si>
  <si>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</si>
  <si>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</si>
  <si>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</si>
  <si>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</si>
  <si>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</si>
  <si>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</si>
  <si>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</si>
  <si>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</si>
  <si>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</si>
  <si>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</si>
  <si>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</si>
  <si>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</si>
  <si>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</si>
  <si>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</si>
  <si>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</si>
  <si>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</si>
  <si>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</si>
  <si>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</si>
  <si>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</si>
  <si>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</si>
  <si>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</si>
  <si>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</si>
  <si>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</si>
  <si>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</si>
  <si>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</si>
  <si>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</si>
  <si>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</si>
  <si>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</si>
  <si>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</si>
  <si>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</si>
  <si>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</si>
  <si>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</si>
  <si>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</si>
  <si>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</si>
  <si>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</si>
  <si>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</si>
  <si>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</si>
  <si>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</si>
  <si>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</si>
  <si>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</si>
  <si>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</si>
  <si>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</si>
  <si>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</si>
  <si>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</si>
  <si>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</si>
  <si>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</si>
  <si>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</si>
  <si>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</si>
  <si>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</si>
  <si>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</si>
  <si>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</si>
  <si>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</si>
  <si>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</si>
  <si>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</si>
  <si>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</si>
  <si>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</si>
  <si>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</si>
  <si>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</si>
  <si>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</si>
  <si>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</si>
  <si>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</si>
  <si>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</si>
  <si>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</si>
  <si>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</si>
  <si>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</si>
  <si>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</si>
  <si>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</si>
  <si>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</si>
  <si>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</si>
  <si>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</si>
  <si>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</si>
  <si>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</si>
  <si>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</si>
  <si>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</si>
  <si>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</si>
  <si>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</si>
  <si>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</si>
  <si>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</si>
  <si>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</si>
  <si>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</si>
  <si>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</si>
  <si>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</si>
  <si>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</si>
  <si>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</si>
  <si>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</si>
  <si>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</si>
  <si>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</si>
  <si>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</si>
  <si>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</si>
  <si>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</si>
  <si>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</si>
  <si>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</si>
  <si>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</si>
  <si>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</si>
  <si>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</si>
  <si>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</si>
  <si>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</si>
  <si>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</si>
  <si>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</si>
  <si>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</si>
  <si>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</si>
  <si>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</si>
  <si>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</si>
  <si>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</si>
  <si>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</si>
  <si>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</si>
  <si>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</si>
  <si>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</si>
  <si>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</si>
  <si>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</si>
  <si>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</si>
  <si>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</si>
  <si>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</si>
  <si>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</si>
  <si>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</si>
  <si>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</si>
  <si>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</si>
  <si>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</si>
  <si>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</si>
  <si>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</si>
  <si>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</si>
  <si>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</si>
  <si>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</si>
  <si>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</si>
  <si>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</si>
  <si>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</si>
  <si>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</si>
  <si>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</si>
  <si>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</si>
  <si>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</si>
  <si>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</si>
  <si>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</si>
  <si>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</si>
  <si>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</si>
  <si>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</si>
  <si>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</si>
  <si>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</si>
  <si>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</si>
  <si>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</si>
  <si>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</si>
  <si>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</si>
  <si>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</si>
  <si>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</si>
  <si>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</si>
  <si>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</si>
  <si>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</si>
  <si>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</si>
  <si>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</si>
  <si>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</si>
  <si>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</si>
  <si>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</si>
  <si>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</si>
  <si>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</si>
  <si>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</si>
  <si>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</si>
  <si>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</si>
  <si>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</si>
  <si>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</si>
  <si>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</si>
  <si>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</si>
  <si>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</si>
  <si>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</si>
  <si>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</si>
  <si>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</si>
  <si>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</si>
  <si>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</si>
  <si>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</si>
  <si>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</si>
  <si>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</si>
  <si>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</si>
  <si>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</si>
  <si>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</si>
  <si>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</si>
  <si>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</si>
  <si>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</si>
  <si>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</si>
  <si>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</si>
  <si>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</si>
  <si>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</si>
  <si>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</si>
  <si>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</si>
  <si>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</si>
  <si>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</si>
  <si>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</si>
  <si>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</si>
  <si>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</si>
  <si>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</si>
  <si>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</si>
  <si>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</si>
  <si>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</si>
  <si>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</si>
  <si>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</si>
  <si>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</si>
  <si>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</si>
  <si>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</si>
  <si>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</si>
  <si>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</si>
  <si>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</si>
  <si>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</si>
  <si>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</si>
  <si>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</si>
  <si>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</si>
  <si>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</si>
  <si>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</si>
  <si>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</si>
  <si>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</si>
  <si>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</si>
  <si>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</si>
  <si>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</si>
  <si>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</si>
  <si>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</si>
  <si>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</si>
  <si>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</si>
  <si>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</si>
  <si>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</si>
  <si>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</si>
  <si>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</si>
  <si>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</si>
  <si>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</si>
  <si>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</si>
  <si>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</si>
  <si>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</si>
  <si>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</si>
  <si>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</si>
  <si>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</si>
  <si>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</si>
  <si>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</si>
  <si>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</si>
  <si>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</si>
  <si>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</si>
  <si>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</si>
  <si>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</si>
  <si>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</si>
  <si>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</si>
  <si>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</si>
  <si>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</si>
  <si>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</si>
  <si>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</si>
  <si>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</si>
  <si>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</si>
  <si>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</si>
  <si>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</si>
  <si>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</si>
  <si>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</si>
  <si>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</si>
  <si>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</si>
  <si>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</si>
  <si>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</si>
  <si>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</si>
  <si>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</si>
  <si>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</si>
  <si>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</si>
  <si>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</si>
  <si>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</si>
  <si>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</si>
  <si>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</si>
  <si>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</si>
  <si>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</si>
  <si>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</si>
  <si>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</si>
  <si>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</si>
  <si>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</si>
  <si>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</si>
  <si>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</si>
  <si>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</si>
  <si>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</si>
  <si>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</si>
  <si>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</si>
  <si>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</si>
  <si>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</si>
  <si>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</si>
  <si>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</si>
  <si>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</si>
  <si>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</si>
  <si>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</si>
  <si>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</si>
  <si>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</si>
  <si>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</si>
  <si>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</si>
  <si>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</si>
  <si>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</si>
  <si>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</si>
  <si>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</si>
  <si>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</si>
  <si>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</si>
  <si>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</si>
  <si>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</si>
  <si>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</si>
  <si>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</si>
  <si>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</si>
  <si>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</si>
  <si>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</si>
  <si>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</si>
  <si>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</si>
  <si>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</si>
  <si>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</si>
  <si>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</si>
  <si>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</si>
  <si>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</si>
  <si>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</si>
  <si>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</si>
  <si>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</si>
  <si>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</si>
  <si>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</si>
  <si>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</si>
  <si>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</si>
  <si>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</si>
  <si>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</si>
  <si>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</si>
  <si>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</si>
  <si>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</si>
  <si>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</si>
  <si>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</si>
  <si>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</si>
  <si>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</si>
  <si>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</si>
  <si>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</si>
  <si>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</si>
  <si>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</si>
  <si>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</si>
  <si>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</si>
  <si>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</si>
  <si>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</si>
  <si>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</si>
  <si>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</si>
  <si>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</si>
  <si>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</si>
  <si>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</si>
  <si>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</si>
  <si>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</si>
  <si>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</si>
  <si>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</si>
  <si>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</si>
  <si>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</si>
  <si>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</si>
  <si>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</si>
  <si>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</si>
  <si>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</si>
  <si>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</si>
  <si>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</si>
  <si>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</si>
  <si>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</si>
  <si>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</si>
  <si>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</si>
  <si>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</si>
  <si>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</si>
  <si>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</si>
  <si>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</si>
  <si>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</si>
  <si>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</si>
  <si>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</si>
  <si>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</si>
  <si>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</si>
  <si>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</si>
  <si>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</si>
  <si>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</si>
  <si>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</si>
  <si>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</si>
  <si>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</si>
  <si>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</si>
  <si>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</si>
  <si>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</si>
  <si>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</si>
  <si>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</si>
  <si>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</si>
  <si>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</si>
  <si>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</si>
  <si>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</si>
  <si>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</si>
  <si>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</si>
  <si>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</si>
  <si>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</si>
  <si>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</si>
  <si>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</si>
  <si>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</si>
  <si>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</si>
  <si>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</si>
  <si>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</si>
  <si>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</si>
  <si>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</si>
  <si>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</si>
  <si>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</si>
  <si>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</si>
  <si>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</si>
  <si>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</si>
  <si>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</si>
  <si>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</si>
  <si>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</si>
  <si>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</si>
  <si>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</si>
  <si>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</si>
  <si>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</si>
  <si>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</si>
  <si>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</si>
  <si>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</si>
  <si>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</si>
  <si>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</si>
  <si>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</si>
  <si>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</si>
  <si>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</si>
  <si>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</si>
  <si>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</si>
  <si>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</si>
  <si>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</si>
  <si>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</si>
  <si>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</si>
  <si>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</si>
  <si>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</si>
  <si>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</si>
  <si>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</si>
  <si>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</si>
  <si>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</si>
  <si>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</si>
  <si>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</si>
  <si>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</si>
  <si>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</si>
  <si>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</si>
  <si>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</si>
  <si>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</si>
  <si>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</si>
  <si>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</si>
  <si>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</si>
  <si>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</si>
  <si>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</si>
  <si>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</si>
  <si>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</si>
  <si>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</si>
  <si>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</si>
  <si>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</si>
  <si>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</si>
  <si>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</si>
  <si>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</si>
  <si>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</si>
  <si>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</si>
  <si>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</si>
  <si>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</si>
  <si>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</si>
  <si>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</si>
  <si>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</si>
  <si>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</si>
  <si>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</si>
  <si>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</si>
  <si>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</si>
  <si>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</si>
  <si>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</si>
  <si>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</si>
  <si>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</si>
  <si>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</si>
  <si>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</si>
  <si>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</si>
  <si>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</si>
  <si>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</si>
  <si>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</si>
  <si>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</si>
  <si>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</si>
  <si>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</si>
  <si>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</si>
  <si>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</si>
  <si>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</si>
  <si>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</si>
  <si>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</si>
  <si>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</si>
  <si>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</si>
  <si>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</si>
  <si>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</si>
  <si>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</si>
  <si>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</si>
  <si>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</si>
  <si>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</si>
  <si>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</si>
  <si>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</si>
  <si>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</si>
  <si>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</si>
  <si>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</si>
  <si>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</si>
  <si>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</si>
  <si>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</si>
  <si>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</si>
  <si>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</si>
  <si>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</si>
  <si>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</si>
  <si>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</si>
  <si>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</si>
  <si>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</si>
  <si>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</si>
  <si>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</si>
  <si>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</si>
  <si>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</si>
  <si>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</si>
  <si>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</si>
  <si>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</si>
  <si>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</si>
  <si>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</si>
  <si>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</si>
  <si>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</si>
  <si>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</si>
  <si>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</si>
  <si>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</si>
  <si>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</si>
  <si>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</si>
  <si>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</si>
  <si>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</si>
  <si>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</si>
  <si>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</si>
  <si>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</si>
  <si>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</si>
  <si>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</si>
  <si>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</si>
  <si>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</si>
  <si>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</si>
  <si>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</si>
  <si>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</si>
  <si>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</si>
  <si>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</si>
  <si>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</si>
  <si>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</si>
  <si>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</si>
  <si>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</si>
  <si>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</si>
  <si>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</si>
  <si>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</si>
  <si>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</si>
  <si>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</si>
  <si>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</si>
  <si>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</si>
  <si>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</si>
  <si>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</si>
  <si>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</si>
  <si>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</si>
  <si>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</si>
  <si>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</si>
  <si>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</si>
  <si>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</si>
  <si>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</si>
  <si>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</si>
  <si>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</si>
  <si>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</si>
  <si>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</si>
  <si>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</si>
  <si>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</si>
  <si>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</si>
  <si>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</si>
  <si>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</si>
  <si>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</si>
  <si>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</si>
  <si>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</si>
  <si>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</si>
  <si>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</si>
  <si>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</si>
  <si>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</si>
  <si>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</si>
  <si>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</si>
  <si>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</si>
  <si>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</si>
  <si>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</si>
  <si>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</si>
  <si>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</si>
  <si>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</si>
  <si>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</si>
  <si>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</si>
  <si>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</si>
  <si>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</si>
  <si>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</si>
  <si>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</si>
  <si>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</si>
  <si>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</si>
  <si>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</si>
  <si>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</si>
  <si>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</si>
  <si>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</si>
  <si>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</si>
  <si>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</si>
  <si>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</si>
  <si>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</si>
  <si>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</si>
  <si>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</si>
  <si>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</si>
  <si>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</si>
  <si>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</si>
  <si>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</si>
  <si>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</si>
  <si>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</si>
  <si>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</si>
  <si>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</si>
  <si>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</si>
  <si>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</si>
  <si>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</si>
  <si>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</si>
  <si>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</si>
  <si>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</si>
  <si>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</si>
  <si>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</si>
  <si>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</si>
  <si>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</si>
  <si>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</si>
  <si>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</si>
  <si>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</si>
  <si>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</si>
  <si>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</si>
  <si>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</si>
  <si>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</si>
  <si>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</si>
  <si>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</si>
  <si>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</si>
  <si>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</si>
  <si>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</si>
  <si>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</si>
  <si>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</si>
  <si>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</si>
  <si>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</si>
  <si>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</si>
  <si>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</si>
  <si>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</si>
  <si>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</si>
  <si>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</si>
  <si>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</si>
  <si>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</si>
  <si>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</si>
  <si>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</si>
  <si>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</si>
  <si>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</si>
  <si>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</si>
  <si>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</si>
  <si>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</si>
  <si>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</si>
  <si>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</si>
  <si>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</si>
  <si>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</si>
  <si>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</si>
  <si>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</si>
  <si>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</si>
  <si>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</si>
  <si>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</si>
  <si>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</si>
  <si>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</si>
  <si>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</si>
  <si>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</si>
  <si>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</si>
  <si>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</si>
  <si>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</si>
  <si>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</si>
  <si>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</si>
  <si>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</si>
  <si>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</si>
  <si>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</si>
  <si>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</si>
  <si>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</si>
  <si>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</si>
  <si>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</si>
  <si>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</si>
  <si>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</si>
  <si>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</si>
  <si>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</si>
  <si>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</si>
  <si>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</si>
  <si>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</si>
  <si>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</si>
  <si>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</si>
  <si>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</si>
  <si>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</si>
  <si>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</si>
  <si>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</si>
  <si>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</si>
  <si>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</si>
  <si>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</si>
  <si>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</si>
  <si>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</si>
  <si>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</si>
  <si>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</si>
  <si>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</si>
  <si>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</si>
  <si>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</si>
  <si>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</si>
  <si>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</si>
  <si>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</si>
  <si>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</si>
  <si>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</si>
  <si>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</si>
  <si>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</si>
  <si>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</si>
  <si>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</si>
  <si>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</si>
  <si>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</si>
  <si>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</si>
  <si>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</si>
  <si>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</si>
  <si>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</si>
  <si>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</si>
  <si>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</si>
  <si>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</si>
  <si>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</si>
  <si>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</si>
  <si>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</si>
  <si>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</si>
  <si>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</si>
  <si>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</si>
  <si>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</si>
  <si>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</si>
  <si>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</si>
  <si>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</si>
  <si>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</si>
  <si>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</si>
  <si>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</si>
  <si>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</si>
  <si>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</si>
  <si>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</si>
  <si>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</si>
  <si>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</si>
  <si>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</si>
  <si>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</si>
  <si>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</si>
  <si>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</si>
  <si>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</si>
  <si>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</si>
  <si>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</si>
  <si>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</si>
  <si>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</si>
  <si>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</si>
  <si>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</si>
  <si>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</si>
  <si>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</si>
  <si>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</si>
  <si>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</si>
  <si>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</si>
  <si>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</si>
  <si>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</si>
  <si>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</si>
  <si>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</si>
  <si>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</si>
  <si>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</si>
  <si>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</si>
  <si>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</si>
  <si>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</si>
  <si>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</si>
  <si>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</si>
  <si>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</si>
  <si>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</si>
  <si>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</si>
  <si>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</si>
  <si>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</si>
  <si>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</si>
  <si>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</si>
  <si>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</si>
  <si>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</si>
  <si>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</si>
  <si>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</si>
  <si>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</si>
  <si>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</si>
  <si>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</si>
  <si>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</si>
  <si>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</si>
  <si>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</si>
  <si>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</si>
  <si>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</si>
  <si>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</si>
  <si>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</si>
  <si>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</si>
  <si>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</si>
  <si>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</si>
  <si>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</si>
  <si>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</si>
  <si>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</si>
  <si>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</si>
  <si>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</si>
  <si>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</si>
  <si>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</si>
  <si>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</si>
  <si>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</si>
  <si>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</si>
  <si>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</si>
  <si>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</si>
  <si>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</si>
  <si>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</si>
  <si>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</si>
  <si>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</si>
  <si>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</si>
  <si>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</si>
  <si>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</si>
  <si>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</si>
  <si>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</si>
  <si>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</si>
  <si>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</si>
  <si>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</si>
  <si>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</si>
  <si>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</si>
  <si>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</si>
  <si>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</si>
  <si>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</si>
  <si>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</si>
  <si>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</si>
  <si>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</si>
  <si>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</si>
  <si>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</si>
  <si>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</si>
  <si>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</si>
  <si>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</si>
  <si>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</si>
  <si>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</si>
  <si>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</si>
  <si>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</si>
  <si>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</si>
  <si>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</si>
  <si>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</si>
  <si>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</si>
  <si>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</si>
  <si>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</si>
  <si>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</si>
  <si>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</si>
  <si>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</si>
  <si>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</si>
  <si>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</si>
  <si>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</si>
  <si>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</si>
  <si>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</si>
  <si>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</si>
  <si>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</si>
  <si>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</si>
  <si>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</si>
  <si>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</si>
  <si>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</si>
  <si>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</si>
  <si>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</si>
  <si>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</si>
  <si>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</si>
  <si>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</si>
  <si>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</si>
  <si>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</si>
  <si>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</si>
  <si>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</si>
  <si>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</si>
  <si>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</si>
  <si>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</si>
  <si>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</si>
  <si>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</si>
  <si>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</si>
  <si>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</si>
  <si>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</si>
  <si>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</si>
  <si>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</si>
  <si>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</si>
  <si>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</si>
  <si>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</si>
  <si>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</si>
  <si>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</si>
  <si>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</si>
  <si>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</si>
  <si>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</si>
  <si>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</si>
  <si>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</si>
  <si>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</si>
  <si>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</si>
  <si>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</si>
  <si>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</si>
  <si>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</si>
  <si>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</si>
  <si>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</si>
  <si>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</si>
  <si>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</si>
  <si>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</si>
  <si>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</si>
  <si>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</si>
  <si>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</si>
  <si>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</si>
  <si>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</si>
  <si>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</si>
  <si>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</si>
  <si>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</si>
  <si>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</si>
  <si>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</si>
  <si>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</si>
  <si>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</si>
  <si>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</si>
  <si>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</si>
  <si>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</si>
  <si>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</si>
  <si>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</si>
  <si>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</si>
  <si>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</si>
  <si>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</si>
  <si>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</si>
  <si>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</si>
  <si>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</si>
  <si>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</si>
  <si>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</si>
  <si>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</si>
  <si>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</si>
  <si>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</si>
  <si>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</si>
  <si>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</si>
  <si>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</si>
  <si>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</si>
  <si>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</si>
  <si>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</si>
  <si>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</si>
  <si>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</si>
  <si>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</si>
  <si>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</si>
  <si>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</si>
  <si>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</si>
  <si>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</si>
  <si>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</si>
  <si>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</si>
  <si>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</si>
  <si>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</si>
  <si>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</si>
  <si>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</si>
  <si>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</si>
  <si>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</si>
  <si>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</si>
  <si>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</si>
  <si>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</si>
  <si>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</si>
  <si>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</si>
  <si>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</si>
  <si>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</si>
  <si>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</si>
  <si>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</si>
  <si>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</si>
  <si>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</si>
  <si>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</si>
  <si>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</si>
  <si>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</si>
  <si>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</si>
  <si>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</si>
  <si>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</si>
  <si>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</si>
  <si>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</si>
  <si>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</si>
  <si>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</si>
  <si>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</si>
  <si>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</si>
  <si>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</si>
  <si>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</si>
  <si>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</si>
  <si>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</si>
  <si>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</si>
  <si>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</si>
  <si>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</si>
  <si>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</si>
  <si>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</si>
  <si>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</si>
  <si>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</si>
  <si>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</si>
  <si>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</si>
  <si>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</si>
  <si>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</si>
  <si>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</si>
  <si>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</si>
  <si>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</si>
  <si>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</si>
  <si>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</si>
  <si>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</si>
  <si>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</si>
  <si>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</si>
  <si>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</si>
  <si>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</si>
  <si>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</si>
  <si>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</si>
  <si>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</si>
  <si>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</si>
  <si>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</si>
  <si>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</si>
  <si>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</si>
  <si>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</si>
  <si>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</si>
  <si>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</si>
  <si>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</si>
  <si>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</si>
  <si>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</si>
  <si>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</si>
  <si>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</si>
  <si>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</si>
  <si>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</si>
  <si>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</si>
  <si>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</si>
  <si>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</si>
  <si>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</si>
  <si>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</si>
  <si>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</si>
  <si>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</si>
  <si>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</si>
  <si>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</si>
  <si>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</si>
  <si>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</si>
  <si>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</si>
  <si>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</si>
  <si>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</si>
  <si>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</si>
  <si>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</si>
  <si>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</si>
  <si>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</si>
  <si>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</si>
  <si>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</si>
  <si>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</si>
  <si>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</si>
  <si>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</si>
  <si>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</si>
  <si>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</si>
  <si>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</si>
  <si>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</si>
  <si>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</si>
  <si>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</si>
  <si>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</si>
  <si>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</si>
  <si>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</si>
  <si>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</si>
  <si>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</si>
  <si>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</si>
  <si>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</si>
  <si>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</si>
  <si>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</si>
  <si>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</si>
  <si>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</si>
  <si>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</si>
  <si>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</si>
  <si>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</si>
  <si>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</si>
  <si>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</si>
  <si>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</si>
  <si>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</si>
  <si>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</si>
  <si>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</si>
  <si>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</si>
  <si>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</si>
  <si>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</si>
  <si>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</si>
  <si>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</si>
  <si>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</si>
  <si>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</si>
  <si>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</si>
  <si>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</si>
  <si>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</si>
  <si>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</si>
  <si>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</si>
  <si>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</si>
  <si>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</si>
  <si>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</si>
  <si>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</si>
  <si>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</si>
  <si>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</si>
  <si>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</si>
  <si>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</si>
  <si>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</si>
  <si>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</si>
  <si>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</si>
  <si>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</si>
  <si>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</si>
  <si>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</si>
  <si>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</si>
  <si>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</si>
  <si>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</si>
  <si>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</si>
  <si>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</si>
  <si>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</si>
  <si>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</si>
  <si>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</si>
  <si>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</si>
  <si>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</si>
  <si>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</si>
  <si>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</si>
  <si>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</si>
  <si>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</si>
  <si>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</si>
  <si>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</si>
  <si>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</si>
  <si>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</si>
  <si>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</si>
  <si>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</si>
  <si>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</si>
  <si>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</si>
  <si>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</si>
  <si>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</si>
  <si>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</si>
  <si>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</si>
  <si>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</si>
  <si>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</si>
  <si>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</si>
  <si>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</si>
  <si>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</si>
  <si>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</si>
  <si>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</si>
  <si>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</si>
  <si>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</si>
  <si>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</si>
  <si>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</si>
  <si>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</si>
  <si>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</si>
  <si>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</si>
  <si>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</si>
  <si>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</si>
  <si>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</si>
  <si>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</si>
  <si>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</si>
  <si>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</si>
  <si>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</si>
  <si>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</si>
  <si>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</si>
  <si>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</si>
  <si>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</si>
  <si>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</si>
  <si>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</si>
  <si>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</si>
  <si>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</si>
  <si>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</si>
  <si>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</si>
  <si>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</si>
  <si>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</si>
  <si>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</si>
  <si>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</si>
  <si>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</si>
  <si>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</si>
  <si>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</si>
  <si>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</si>
  <si>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</si>
  <si>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</si>
  <si>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</si>
  <si>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</si>
  <si>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</si>
  <si>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</si>
  <si>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</si>
  <si>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</si>
  <si>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</si>
  <si>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</si>
  <si>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</si>
  <si>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</si>
  <si>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</si>
  <si>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</si>
  <si>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</si>
  <si>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</si>
  <si>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</si>
  <si>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</si>
  <si>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</si>
  <si>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</si>
  <si>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</si>
  <si>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</si>
  <si>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</si>
  <si>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</si>
  <si>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</si>
  <si>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</si>
  <si>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</si>
  <si>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</si>
  <si>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</si>
  <si>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</si>
  <si>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</si>
  <si>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</si>
  <si>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</si>
  <si>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</si>
  <si>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</si>
  <si>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</si>
  <si>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</si>
  <si>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</si>
  <si>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</si>
  <si>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</si>
  <si>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</si>
  <si>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</si>
  <si>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</si>
  <si>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</si>
  <si>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</si>
  <si>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</si>
  <si>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</si>
  <si>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</si>
  <si>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</si>
  <si>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</si>
  <si>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</si>
  <si>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</si>
  <si>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</si>
  <si>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</si>
  <si>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</si>
  <si>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</si>
  <si>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</si>
  <si>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</si>
  <si>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</si>
  <si>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</si>
  <si>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</si>
  <si>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</si>
  <si>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</si>
  <si>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</si>
  <si>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</si>
  <si>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</si>
  <si>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</si>
  <si>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</si>
  <si>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</si>
  <si>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</si>
  <si>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</si>
  <si>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</si>
  <si>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</si>
  <si>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</si>
  <si>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</si>
  <si>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</si>
  <si>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</si>
  <si>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</si>
  <si>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</si>
  <si>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</si>
  <si>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</si>
  <si>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</si>
  <si>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</si>
  <si>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</si>
  <si>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</si>
  <si>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</si>
  <si>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</si>
  <si>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</si>
  <si>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</si>
  <si>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</si>
  <si>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</si>
  <si>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</si>
  <si>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</si>
  <si>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</si>
  <si>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</si>
  <si>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</si>
  <si>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</si>
  <si>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</si>
  <si>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</si>
  <si>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</si>
  <si>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</si>
  <si>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</si>
  <si>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</si>
  <si>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</si>
  <si>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</si>
  <si>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</si>
  <si>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</si>
  <si>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</si>
  <si>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</si>
  <si>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</si>
  <si>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</si>
  <si>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</si>
  <si>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</si>
  <si>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</si>
  <si>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</si>
  <si>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</si>
  <si>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</si>
  <si>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</si>
  <si>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</si>
  <si>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</si>
  <si>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</si>
  <si>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</si>
  <si>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</si>
  <si>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</si>
  <si>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</si>
  <si>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</si>
  <si>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</si>
  <si>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</si>
  <si>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</si>
  <si>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</si>
  <si>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</si>
  <si>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</si>
  <si>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</si>
  <si>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</si>
  <si>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</si>
  <si>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</si>
  <si>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</si>
  <si>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</si>
  <si>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</si>
  <si>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</si>
  <si>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</si>
  <si>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</si>
  <si>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</si>
  <si>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</si>
  <si>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</si>
  <si>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</si>
  <si>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</si>
  <si>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</si>
  <si>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</si>
  <si>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</si>
  <si>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</si>
  <si>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</si>
  <si>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</si>
  <si>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</si>
  <si>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</si>
  <si>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</si>
  <si>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</si>
  <si>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</si>
  <si>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</si>
  <si>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</si>
  <si>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</si>
  <si>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</si>
  <si>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</si>
  <si>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</si>
  <si>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</si>
  <si>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</si>
  <si>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</si>
  <si>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</si>
  <si>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</si>
  <si>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</si>
  <si>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</si>
  <si>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</si>
  <si>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</si>
  <si>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</si>
  <si>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</si>
  <si>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</si>
  <si>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</si>
  <si>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</si>
  <si>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</si>
  <si>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</si>
  <si>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</si>
  <si>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</si>
  <si>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</si>
  <si>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</si>
  <si>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</si>
  <si>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</si>
  <si>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</si>
  <si>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</si>
  <si>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</si>
  <si>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</si>
  <si>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</si>
  <si>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</si>
  <si>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</si>
  <si>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</si>
  <si>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</si>
  <si>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</si>
  <si>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</si>
  <si>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</si>
  <si>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</si>
  <si>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</si>
  <si>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</si>
  <si>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</si>
  <si>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</si>
  <si>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</si>
  <si>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</si>
  <si>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</si>
  <si>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</si>
  <si>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</si>
  <si>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</si>
  <si>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</si>
  <si>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</si>
  <si>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</si>
  <si>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</si>
  <si>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</si>
  <si>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</si>
  <si>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</si>
  <si>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</si>
  <si>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</si>
  <si>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</si>
  <si>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</si>
  <si>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</si>
  <si>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</si>
  <si>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</si>
  <si>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</si>
  <si>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</si>
  <si>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</si>
  <si>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</si>
  <si>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</si>
  <si>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</si>
  <si>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</si>
  <si>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</si>
  <si>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</si>
  <si>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</si>
  <si>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</si>
  <si>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</si>
  <si>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</si>
  <si>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</si>
  <si>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</si>
  <si>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</si>
  <si>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</si>
  <si>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</si>
  <si>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</si>
  <si>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</si>
  <si>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</si>
  <si>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</si>
  <si>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</si>
  <si>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</si>
  <si>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</si>
  <si>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</si>
  <si>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</si>
  <si>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</si>
  <si>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</si>
  <si>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</si>
  <si>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</si>
  <si>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</si>
  <si>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</si>
  <si>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</si>
  <si>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</si>
  <si>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</si>
  <si>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</si>
  <si>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</si>
  <si>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</si>
  <si>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</si>
  <si>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</si>
  <si>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</si>
  <si>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</si>
  <si>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</si>
  <si>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</si>
  <si>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</si>
  <si>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</si>
  <si>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</si>
  <si>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</si>
  <si>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</si>
  <si>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</si>
  <si>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</si>
  <si>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</si>
  <si>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</si>
  <si>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</si>
  <si>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</si>
  <si>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</si>
  <si>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</si>
  <si>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</si>
  <si>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</si>
  <si>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</si>
  <si>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</si>
  <si>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</si>
  <si>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</si>
  <si>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</si>
  <si>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</si>
  <si>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</si>
  <si>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</si>
  <si>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</si>
  <si>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</si>
  <si>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</si>
  <si>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</si>
  <si>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</si>
  <si>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</si>
  <si>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</si>
  <si>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</si>
  <si>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</si>
  <si>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</si>
  <si>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</si>
  <si>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</si>
  <si>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</si>
  <si>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</si>
  <si>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</si>
  <si>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</si>
  <si>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</si>
  <si>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</si>
  <si>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</si>
  <si>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</si>
  <si>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</si>
  <si>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</si>
  <si>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</si>
  <si>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</si>
  <si>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</si>
  <si>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</si>
  <si>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</si>
  <si>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</si>
  <si>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</si>
  <si>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</si>
  <si>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</si>
  <si>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</si>
  <si>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</si>
  <si>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</si>
  <si>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</si>
  <si>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</si>
  <si>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</si>
  <si>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</si>
  <si>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</si>
  <si>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</si>
  <si>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</si>
  <si>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</si>
  <si>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</si>
  <si>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</si>
  <si>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</si>
  <si>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</si>
  <si>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</si>
  <si>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</si>
  <si>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</si>
  <si>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</si>
  <si>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</si>
  <si>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</si>
  <si>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</si>
  <si>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</si>
  <si>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</si>
  <si>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</si>
  <si>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</si>
  <si>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</si>
  <si>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</si>
  <si>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</si>
  <si>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</si>
  <si>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</si>
  <si>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</si>
  <si>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</si>
  <si>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</si>
  <si>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</si>
  <si>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</si>
  <si>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</si>
  <si>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</si>
  <si>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</si>
  <si>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</si>
  <si>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</si>
  <si>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</si>
  <si>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</si>
  <si>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</si>
  <si>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</si>
  <si>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</si>
  <si>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</si>
  <si>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</si>
  <si>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</si>
  <si>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</si>
  <si>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</si>
  <si>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</si>
  <si>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</si>
  <si>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</si>
  <si>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</si>
  <si>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</si>
  <si>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</si>
  <si>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</si>
  <si>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</si>
  <si>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</si>
  <si>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</si>
  <si>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</si>
  <si>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</si>
  <si>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</si>
  <si>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</si>
  <si>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</si>
  <si>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</si>
  <si>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</si>
  <si>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</si>
  <si>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</si>
  <si>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</si>
  <si>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</si>
  <si>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</si>
  <si>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</si>
  <si>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</si>
  <si>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</si>
  <si>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</si>
  <si>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</si>
  <si>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</si>
  <si>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</si>
  <si>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</si>
  <si>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</si>
  <si>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</si>
  <si>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</si>
  <si>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</si>
  <si>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</si>
  <si>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</si>
  <si>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</si>
  <si>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</si>
  <si>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</si>
  <si>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</si>
  <si>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</si>
  <si>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</si>
  <si>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</si>
  <si>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</si>
  <si>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</si>
  <si>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</si>
  <si>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</si>
  <si>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</si>
  <si>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</si>
  <si>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</si>
  <si>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</si>
  <si>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</si>
  <si>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</si>
  <si>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</si>
  <si>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</si>
  <si>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</si>
  <si>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</si>
  <si>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</si>
  <si>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</si>
  <si>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</si>
  <si>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</si>
  <si>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</si>
  <si>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</si>
  <si>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</si>
  <si>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</si>
  <si>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</si>
  <si>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</si>
  <si>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</si>
  <si>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</si>
  <si>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</si>
  <si>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</si>
  <si>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</si>
  <si>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</si>
  <si>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</si>
  <si>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</si>
  <si>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</si>
  <si>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</si>
  <si>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</si>
  <si>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</si>
  <si>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</si>
  <si>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</si>
  <si>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</si>
  <si>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</si>
  <si>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</si>
  <si>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</si>
  <si>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</si>
  <si>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</si>
  <si>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</si>
  <si>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</si>
  <si>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</si>
  <si>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</si>
  <si>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</si>
  <si>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</si>
  <si>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</si>
  <si>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</si>
  <si>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</si>
  <si>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</si>
  <si>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</si>
  <si>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</si>
  <si>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</si>
  <si>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</si>
  <si>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</si>
  <si>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</si>
  <si>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</si>
  <si>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</si>
  <si>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</si>
  <si>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</si>
  <si>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</si>
  <si>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</si>
  <si>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</si>
  <si>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</si>
  <si>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</si>
  <si>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</si>
  <si>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</si>
  <si>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</si>
  <si>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</si>
  <si>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</si>
  <si>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</si>
  <si>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</si>
  <si>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</si>
  <si>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</si>
  <si>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</si>
  <si>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</si>
  <si>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</si>
  <si>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</si>
  <si>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</si>
  <si>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</si>
  <si>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</si>
  <si>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</si>
  <si>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</si>
  <si>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</si>
  <si>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</si>
  <si>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</si>
  <si>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</si>
  <si>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</si>
  <si>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</si>
  <si>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</si>
  <si>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</si>
  <si>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</si>
  <si>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</si>
  <si>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</si>
  <si>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</si>
  <si>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</si>
  <si>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</si>
  <si>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</si>
  <si>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</si>
  <si>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</si>
  <si>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</si>
  <si>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</si>
  <si>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</si>
  <si>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</si>
  <si>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</si>
  <si>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</si>
  <si>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</si>
  <si>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</si>
  <si>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</si>
  <si>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</si>
  <si>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</si>
  <si>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</si>
  <si>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</si>
  <si>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</si>
  <si>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</si>
  <si>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</si>
  <si>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</si>
  <si>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</si>
  <si>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</si>
  <si>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</si>
  <si>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</si>
  <si>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</si>
  <si>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</si>
  <si>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</si>
  <si>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</si>
  <si>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</si>
  <si>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</si>
  <si>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</si>
  <si>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</si>
  <si>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</si>
  <si>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</si>
  <si>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</si>
  <si>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</si>
  <si>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</si>
  <si>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</si>
  <si>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</si>
  <si>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</si>
  <si>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</si>
  <si>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</si>
  <si>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</si>
  <si>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</si>
  <si>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</si>
  <si>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</si>
  <si>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</si>
  <si>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</si>
  <si>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</si>
  <si>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</si>
  <si>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</si>
  <si>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</si>
  <si>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</si>
  <si>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</si>
  <si>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</si>
  <si>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</si>
  <si>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</si>
  <si>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</si>
  <si>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</si>
  <si>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</si>
  <si>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</si>
  <si>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</si>
  <si>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</si>
  <si>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</si>
  <si>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</si>
  <si>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</si>
  <si>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</si>
  <si>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</si>
  <si>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</si>
  <si>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</si>
  <si>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</si>
  <si>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</si>
  <si>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</si>
  <si>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</si>
  <si>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</si>
  <si>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</si>
  <si>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</si>
  <si>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</si>
  <si>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</si>
  <si>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</si>
  <si>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</si>
  <si>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</si>
  <si>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</si>
  <si>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</si>
  <si>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</si>
  <si>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</si>
  <si>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</si>
  <si>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</si>
  <si>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</si>
  <si>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</si>
  <si>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</si>
  <si>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</si>
  <si>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</si>
  <si>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</si>
  <si>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</si>
  <si>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</si>
  <si>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</si>
  <si>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</si>
  <si>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</si>
  <si>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</si>
  <si>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</si>
  <si>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</si>
  <si>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</si>
  <si>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</si>
  <si>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</si>
  <si>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</si>
  <si>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</si>
  <si>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</si>
  <si>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</si>
  <si>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</si>
  <si>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</si>
  <si>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</si>
  <si>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</si>
  <si>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</si>
  <si>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</si>
  <si>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</si>
  <si>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</si>
  <si>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</si>
  <si>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</si>
  <si>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</si>
  <si>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</si>
  <si>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</si>
  <si>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</si>
  <si>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</si>
  <si>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</si>
  <si>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</si>
  <si>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</si>
  <si>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</si>
  <si>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</si>
  <si>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</si>
  <si>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</si>
  <si>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</si>
  <si>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</si>
  <si>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</si>
  <si>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</si>
  <si>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</si>
  <si>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</si>
  <si>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</si>
  <si>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</si>
  <si>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</si>
  <si>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</si>
  <si>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</si>
  <si>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</si>
  <si>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</si>
  <si>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</si>
  <si>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</si>
  <si>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</si>
  <si>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</si>
  <si>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</si>
  <si>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</si>
  <si>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</si>
  <si>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</si>
  <si>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</si>
  <si>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</si>
  <si>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</si>
  <si>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</si>
  <si>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</si>
  <si>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</si>
  <si>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</si>
  <si>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</si>
  <si>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</si>
  <si>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</si>
  <si>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</si>
  <si>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</si>
  <si>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</si>
  <si>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</si>
  <si>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</si>
  <si>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</si>
  <si>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</si>
  <si>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</si>
  <si>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</si>
  <si>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</si>
  <si>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</si>
  <si>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</si>
  <si>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</si>
  <si>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</si>
  <si>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</si>
  <si>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</si>
  <si>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</si>
  <si>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</si>
  <si>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</si>
  <si>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</si>
  <si>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</si>
  <si>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</si>
  <si>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</si>
  <si>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</si>
  <si>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</si>
  <si>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</si>
  <si>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</si>
  <si>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</si>
  <si>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</si>
  <si>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</si>
  <si>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</si>
  <si>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</si>
  <si>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</si>
  <si>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</si>
  <si>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</si>
  <si>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</si>
  <si>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</si>
  <si>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</si>
  <si>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</si>
  <si>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</si>
  <si>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</si>
  <si>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</si>
  <si>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</si>
  <si>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</si>
  <si>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</si>
  <si>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</si>
  <si>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</si>
  <si>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</si>
  <si>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</si>
  <si>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</si>
  <si>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</si>
  <si>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</si>
  <si>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</si>
  <si>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</si>
  <si>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</si>
  <si>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</si>
  <si>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</si>
  <si>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</si>
  <si>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</si>
  <si>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</si>
  <si>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</si>
  <si>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</si>
  <si>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</si>
  <si>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</si>
  <si>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</si>
  <si>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</si>
  <si>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</si>
  <si>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</si>
  <si>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</si>
  <si>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</si>
  <si>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</si>
  <si>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</si>
  <si>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</si>
  <si>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</si>
  <si>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</si>
  <si>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</si>
  <si>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</si>
  <si>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</si>
  <si>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</si>
  <si>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</si>
  <si>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</si>
  <si>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</si>
  <si>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</si>
  <si>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</si>
  <si>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</si>
  <si>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</si>
  <si>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</si>
  <si>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</si>
  <si>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</si>
  <si>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</si>
  <si>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</si>
  <si>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</si>
  <si>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</si>
  <si>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</si>
  <si>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</si>
  <si>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</si>
  <si>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</si>
  <si>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</si>
  <si>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</si>
  <si>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</si>
  <si>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</si>
  <si>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</si>
  <si>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</si>
  <si>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</si>
  <si>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</si>
  <si>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</si>
  <si>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</si>
  <si>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</si>
  <si>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</si>
  <si>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</si>
  <si>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</si>
  <si>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</si>
  <si>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</si>
  <si>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</si>
  <si>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</si>
  <si>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</si>
  <si>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</si>
  <si>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</si>
  <si>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</si>
  <si>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</si>
  <si>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</si>
  <si>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</si>
  <si>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</si>
  <si>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</si>
  <si>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</si>
  <si>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</si>
  <si>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</si>
  <si>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</si>
  <si>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</si>
  <si>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</si>
  <si>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</si>
  <si>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</si>
  <si>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</si>
  <si>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</si>
  <si>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</si>
  <si>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</si>
  <si>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</si>
  <si>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</si>
  <si>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</si>
  <si>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</si>
  <si>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</si>
  <si>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</si>
  <si>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</si>
  <si>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</si>
  <si>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</si>
  <si>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</si>
  <si>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</si>
  <si>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</si>
  <si>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</si>
  <si>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</si>
  <si>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</si>
  <si>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</si>
  <si>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</si>
  <si>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</si>
  <si>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</si>
  <si>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</si>
  <si>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</si>
  <si>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</si>
  <si>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</si>
  <si>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</si>
  <si>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</si>
  <si>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</si>
  <si>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</si>
  <si>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</si>
  <si>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</si>
  <si>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</si>
  <si>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</si>
  <si>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</si>
  <si>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</si>
  <si>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</si>
  <si>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</si>
  <si>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</si>
  <si>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</si>
  <si>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</si>
  <si>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</si>
  <si>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</si>
  <si>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</si>
  <si>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</si>
  <si>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</si>
  <si>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</si>
  <si>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</si>
  <si>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</si>
  <si>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</si>
  <si>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</si>
  <si>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</si>
  <si>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</si>
  <si>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</si>
  <si>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</si>
  <si>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</si>
  <si>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</si>
  <si>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</si>
  <si>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</si>
  <si>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</si>
  <si>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</si>
  <si>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</si>
  <si>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</si>
  <si>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</si>
  <si>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</si>
  <si>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</si>
  <si>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</si>
  <si>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</si>
  <si>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</si>
  <si>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</si>
  <si>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</si>
  <si>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</si>
  <si>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</si>
  <si>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</si>
  <si>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</si>
  <si>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</si>
  <si>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</si>
  <si>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</si>
  <si>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</si>
  <si>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</si>
  <si>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</si>
  <si>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</si>
  <si>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</si>
  <si>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</si>
  <si>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</si>
  <si>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</si>
  <si>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</si>
  <si>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</si>
  <si>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</si>
  <si>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</si>
  <si>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</si>
  <si>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</si>
  <si>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</si>
  <si>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</si>
  <si>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</si>
  <si>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</si>
  <si>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</si>
  <si>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</si>
  <si>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</si>
  <si>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</si>
  <si>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</si>
  <si>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</si>
  <si>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</si>
  <si>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</si>
  <si>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</si>
  <si>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</si>
  <si>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</si>
  <si>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</si>
  <si>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</si>
  <si>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</si>
  <si>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</si>
  <si>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</si>
  <si>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</si>
  <si>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</si>
  <si>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</si>
  <si>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</si>
  <si>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</si>
  <si>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</si>
  <si>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</si>
  <si>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</si>
  <si>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</si>
  <si>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</si>
  <si>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</si>
  <si>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</si>
  <si>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</si>
  <si>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</si>
  <si>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</si>
  <si>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</si>
  <si>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</si>
  <si>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</si>
  <si>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</si>
  <si>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</si>
  <si>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</si>
  <si>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</si>
  <si>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</si>
  <si>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</si>
  <si>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</si>
  <si>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</si>
  <si>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</si>
  <si>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</si>
  <si>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</si>
  <si>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</si>
  <si>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</si>
  <si>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</si>
  <si>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</si>
  <si>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</si>
  <si>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</si>
  <si>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</si>
  <si>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</si>
  <si>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</si>
  <si>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</si>
  <si>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</si>
  <si>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</si>
  <si>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</si>
  <si>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</si>
  <si>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</si>
  <si>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</si>
  <si>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</si>
  <si>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</si>
  <si>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</si>
  <si>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</si>
  <si>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</si>
  <si>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</si>
  <si>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</si>
  <si>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</si>
  <si>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</si>
  <si>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</si>
  <si>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</si>
  <si>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</si>
  <si>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</si>
  <si>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</si>
  <si>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</si>
  <si>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</si>
  <si>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</si>
  <si>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</si>
  <si>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</si>
  <si>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</si>
  <si>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</si>
  <si>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</si>
  <si>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</si>
  <si>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</si>
  <si>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</si>
  <si>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</si>
  <si>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</si>
  <si>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</si>
  <si>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</si>
  <si>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</si>
  <si>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</si>
  <si>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</si>
  <si>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</si>
  <si>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</si>
  <si>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</si>
  <si>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</si>
  <si>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</si>
  <si>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</si>
  <si>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</si>
  <si>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</si>
  <si>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</si>
  <si>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</si>
  <si>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</si>
  <si>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</si>
  <si>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</si>
  <si>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</si>
  <si>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</si>
  <si>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</si>
  <si>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</si>
  <si>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</si>
  <si>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</si>
  <si>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</si>
  <si>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</si>
  <si>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</si>
  <si>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</si>
  <si>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</si>
  <si>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</si>
  <si>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</si>
  <si>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</si>
  <si>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</si>
  <si>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</si>
  <si>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</si>
  <si>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</si>
  <si>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</si>
  <si>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</si>
  <si>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</si>
  <si>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</si>
  <si>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</si>
  <si>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</si>
  <si>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</si>
  <si>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</si>
  <si>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</si>
  <si>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</si>
  <si>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</si>
  <si>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</si>
  <si>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</si>
  <si>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</si>
  <si>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</si>
  <si>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</si>
  <si>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</si>
  <si>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</si>
  <si>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</si>
  <si>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</si>
  <si>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</si>
  <si>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</si>
  <si>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</si>
  <si>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</si>
  <si>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</si>
  <si>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</si>
  <si>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</si>
  <si>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</si>
  <si>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</si>
  <si>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</si>
  <si>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</si>
  <si>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</si>
  <si>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</si>
  <si>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</si>
  <si>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</si>
  <si>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</si>
  <si>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</si>
  <si>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</si>
  <si>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</si>
  <si>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</si>
  <si>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</si>
  <si>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</si>
  <si>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</si>
  <si>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</si>
  <si>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</si>
  <si>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</si>
  <si>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</si>
  <si>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</si>
  <si>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</si>
  <si>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</si>
  <si>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</si>
  <si>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</si>
  <si>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</si>
  <si>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</si>
  <si>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</si>
  <si>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</si>
  <si>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</si>
  <si>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</si>
  <si>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</si>
  <si>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</si>
  <si>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</si>
  <si>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</si>
  <si>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</si>
  <si>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</si>
  <si>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</si>
  <si>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</si>
  <si>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</si>
  <si>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</si>
  <si>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</si>
  <si>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</si>
  <si>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</si>
  <si>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</si>
  <si>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</si>
  <si>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</si>
  <si>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</si>
  <si>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</si>
  <si>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</si>
  <si>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</si>
  <si>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</si>
  <si>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</si>
  <si>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</si>
  <si>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</si>
  <si>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</si>
  <si>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</si>
  <si>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</si>
  <si>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</si>
  <si>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</si>
  <si>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</si>
  <si>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</si>
  <si>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</si>
  <si>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</si>
  <si>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</si>
  <si>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</si>
  <si>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</si>
  <si>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</si>
  <si>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</si>
  <si>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</si>
  <si>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</si>
  <si>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</si>
  <si>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</si>
  <si>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</si>
  <si>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</si>
  <si>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</si>
  <si>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</si>
  <si>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</si>
  <si>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</si>
  <si>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</si>
  <si>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</si>
  <si>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</si>
  <si>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</si>
  <si>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</si>
  <si>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</si>
  <si>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</si>
  <si>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</si>
  <si>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</si>
  <si>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</si>
  <si>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</si>
  <si>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</si>
  <si>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</si>
  <si>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</si>
  <si>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</si>
  <si>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</si>
  <si>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</si>
  <si>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</si>
  <si>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</si>
  <si>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</si>
  <si>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</si>
  <si>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</si>
  <si>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</si>
  <si>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</si>
  <si>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</si>
  <si>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</si>
  <si>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</si>
  <si>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</si>
  <si>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</si>
  <si>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</si>
  <si>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</si>
  <si>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</si>
  <si>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</si>
  <si>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</si>
  <si>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</si>
  <si>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</si>
  <si>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</si>
  <si>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</si>
  <si>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</si>
  <si>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</si>
  <si>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</si>
  <si>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</si>
  <si>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</si>
  <si>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</si>
  <si>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</si>
  <si>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</si>
  <si>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</si>
  <si>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</si>
  <si>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</si>
  <si>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</si>
  <si>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</si>
  <si>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</si>
  <si>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</si>
  <si>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</si>
  <si>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</si>
  <si>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</si>
  <si>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</si>
  <si>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</si>
  <si>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</si>
  <si>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</si>
  <si>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</si>
  <si>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</si>
  <si>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</si>
  <si>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</si>
  <si>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</si>
  <si>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</si>
  <si>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</si>
  <si>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</si>
  <si>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</si>
  <si>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</si>
  <si>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</si>
  <si>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</si>
  <si>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</si>
  <si>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</si>
  <si>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</si>
  <si>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</si>
  <si>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</si>
  <si>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</si>
  <si>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</si>
  <si>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</si>
  <si>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</si>
  <si>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</si>
  <si>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</si>
  <si>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</si>
  <si>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</si>
  <si>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</si>
  <si>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</si>
  <si>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</si>
  <si>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</si>
  <si>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</si>
  <si>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</si>
  <si>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</si>
  <si>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</si>
  <si>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</si>
  <si>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</si>
  <si>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</si>
  <si>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</si>
  <si>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</si>
  <si>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</si>
  <si>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</si>
  <si>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</si>
  <si>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</si>
  <si>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</si>
  <si>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</si>
  <si>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</si>
  <si>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</si>
  <si>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</si>
  <si>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</si>
  <si>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</si>
  <si>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</si>
  <si>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</si>
  <si>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</si>
  <si>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</si>
  <si>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</si>
  <si>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</si>
  <si>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</si>
  <si>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</si>
  <si>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</si>
  <si>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</si>
  <si>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</si>
  <si>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</si>
  <si>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</si>
  <si>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</si>
  <si>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</si>
  <si>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</si>
  <si>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</si>
  <si>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</si>
  <si>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</si>
  <si>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</si>
  <si>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</si>
  <si>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</si>
  <si>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</si>
  <si>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</si>
  <si>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</si>
  <si>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</si>
  <si>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</si>
  <si>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</si>
  <si>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</si>
  <si>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</si>
  <si>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</si>
  <si>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</si>
  <si>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</si>
  <si>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</si>
  <si>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</si>
  <si>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</si>
  <si>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</si>
  <si>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</si>
  <si>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</si>
  <si>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</si>
  <si>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</si>
  <si>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</si>
  <si>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</si>
  <si>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</si>
  <si>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</si>
  <si>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</si>
  <si>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</si>
  <si>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</si>
  <si>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</si>
  <si>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</si>
  <si>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</si>
  <si>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</si>
  <si>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</si>
  <si>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</si>
  <si>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</si>
  <si>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</si>
  <si>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</si>
  <si>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</si>
  <si>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</si>
  <si>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</si>
  <si>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</si>
  <si>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</si>
  <si>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</si>
  <si>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</si>
  <si>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</si>
  <si>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</si>
  <si>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</si>
  <si>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</si>
  <si>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</si>
  <si>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</si>
  <si>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</si>
  <si>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</si>
  <si>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</si>
  <si>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</si>
  <si>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</si>
  <si>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</si>
  <si>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</si>
  <si>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</si>
  <si>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</si>
  <si>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</si>
  <si>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</si>
  <si>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</si>
  <si>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</si>
  <si>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</si>
  <si>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</si>
  <si>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</si>
  <si>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</si>
  <si>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</si>
  <si>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</si>
  <si>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</si>
  <si>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</si>
  <si>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</si>
  <si>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</si>
  <si>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</si>
  <si>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</si>
  <si>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</si>
  <si>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</si>
  <si>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</si>
  <si>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</si>
  <si>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</si>
  <si>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</si>
  <si>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</si>
  <si>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</si>
  <si>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</si>
  <si>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</si>
  <si>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</si>
  <si>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</si>
  <si>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</si>
  <si>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</si>
  <si>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</si>
  <si>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</si>
  <si>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</si>
  <si>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</si>
  <si>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</si>
  <si>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</si>
  <si>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</si>
  <si>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</si>
  <si>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</si>
  <si>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</si>
  <si>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</si>
  <si>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</si>
  <si>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</si>
  <si>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</si>
  <si>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</si>
  <si>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</si>
  <si>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</si>
  <si>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</si>
  <si>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</si>
  <si>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</si>
  <si>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</si>
  <si>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</si>
  <si>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</si>
  <si>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</si>
  <si>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</si>
  <si>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</si>
  <si>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</si>
  <si>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</si>
  <si>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</si>
  <si>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</si>
  <si>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</si>
  <si>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</si>
  <si>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</si>
  <si>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</si>
  <si>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</si>
  <si>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</si>
  <si>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</si>
  <si>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</si>
  <si>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</si>
  <si>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</si>
  <si>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</si>
  <si>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</si>
  <si>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</si>
  <si>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</si>
  <si>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</si>
  <si>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</si>
  <si>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</si>
  <si>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</si>
  <si>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</si>
  <si>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</si>
  <si>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</si>
  <si>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</si>
  <si>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</si>
  <si>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</si>
  <si>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</si>
  <si>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</si>
  <si>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</si>
  <si>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</si>
  <si>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</si>
  <si>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</si>
  <si>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</si>
  <si>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</si>
  <si>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</si>
  <si>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</si>
  <si>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</si>
  <si>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</si>
  <si>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</si>
  <si>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</si>
  <si>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</si>
  <si>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</si>
  <si>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</si>
  <si>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</si>
  <si>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</si>
  <si>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</si>
  <si>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</si>
  <si>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</si>
  <si>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</si>
  <si>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</si>
  <si>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</si>
  <si>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</si>
  <si>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</si>
  <si>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</si>
  <si>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</si>
  <si>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</si>
  <si>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</si>
  <si>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</si>
  <si>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</si>
  <si>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</si>
  <si>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</si>
  <si>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</si>
  <si>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</si>
  <si>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</si>
  <si>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</si>
  <si>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</si>
  <si>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</si>
  <si>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</si>
  <si>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</si>
  <si>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</si>
  <si>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</si>
  <si>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</si>
  <si>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</si>
  <si>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</si>
  <si>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</si>
  <si>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</si>
  <si>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</si>
  <si>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</si>
  <si>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</si>
  <si>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</si>
  <si>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</si>
  <si>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</si>
  <si>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</si>
  <si>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</si>
  <si>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</si>
  <si>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</si>
  <si>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</si>
  <si>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</si>
  <si>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</si>
  <si>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</si>
  <si>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</si>
  <si>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</si>
  <si>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</si>
  <si>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</si>
  <si>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</si>
  <si>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</si>
  <si>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</si>
  <si>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</si>
  <si>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</si>
  <si>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</si>
  <si>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</si>
  <si>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</si>
  <si>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</si>
  <si>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</si>
  <si>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</si>
  <si>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</si>
  <si>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</si>
  <si>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</si>
  <si>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</si>
  <si>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</si>
  <si>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</si>
  <si>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</si>
  <si>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</si>
  <si>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</si>
  <si>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</si>
  <si>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</si>
  <si>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</si>
  <si>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</si>
  <si>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</si>
  <si>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</si>
  <si>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</si>
  <si>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</si>
  <si>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</si>
  <si>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</si>
  <si>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</si>
  <si>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</si>
  <si>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</si>
  <si>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</si>
  <si>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</si>
  <si>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</si>
  <si>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</si>
  <si>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</si>
  <si>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</si>
  <si>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</si>
  <si>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</si>
  <si>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</si>
  <si>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</si>
  <si>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</si>
  <si>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</si>
  <si>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</si>
  <si>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</si>
  <si>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</si>
  <si>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</si>
  <si>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</si>
  <si>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</si>
  <si>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</si>
  <si>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</si>
  <si>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</si>
  <si>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</si>
  <si>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</si>
  <si>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</si>
  <si>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</si>
  <si>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</si>
  <si>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</si>
  <si>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</si>
  <si>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</si>
  <si>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</si>
  <si>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</si>
  <si>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</si>
  <si>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</si>
  <si>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</si>
  <si>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</si>
  <si>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</si>
  <si>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</si>
  <si>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</si>
  <si>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</si>
  <si>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</si>
  <si>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</si>
  <si>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</si>
  <si>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</si>
  <si>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</si>
  <si>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</si>
  <si>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</si>
  <si>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</si>
  <si>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</si>
  <si>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</si>
  <si>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</si>
  <si>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</si>
  <si>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</si>
  <si>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</si>
  <si>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</si>
  <si>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</si>
  <si>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</si>
  <si>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</si>
  <si>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</si>
  <si>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</si>
  <si>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</si>
  <si>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</si>
  <si>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</si>
  <si>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</si>
  <si>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</si>
  <si>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</si>
  <si>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</si>
  <si>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</si>
  <si>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</si>
  <si>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</si>
  <si>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</si>
  <si>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</si>
  <si>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</si>
  <si>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</si>
  <si>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</si>
  <si>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</si>
  <si>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</si>
  <si>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</si>
  <si>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</si>
  <si>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</si>
  <si>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</si>
  <si>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</si>
  <si>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</si>
  <si>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</si>
  <si>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</si>
  <si>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</si>
  <si>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</si>
  <si>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</si>
  <si>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</si>
  <si>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</si>
  <si>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</si>
  <si>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</si>
  <si>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</si>
  <si>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</si>
  <si>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</si>
  <si>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</si>
  <si>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</si>
  <si>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</si>
  <si>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</si>
  <si>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</si>
  <si>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</si>
  <si>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</si>
  <si>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</si>
  <si>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</si>
  <si>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</si>
  <si>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</si>
  <si>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</si>
  <si>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</si>
  <si>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</si>
  <si>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</si>
  <si>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</si>
  <si>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</si>
  <si>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</si>
  <si>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</si>
  <si>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</si>
  <si>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</si>
  <si>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</si>
  <si>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</si>
  <si>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</si>
  <si>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</si>
  <si>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</si>
  <si>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</si>
  <si>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</si>
  <si>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</si>
  <si>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</si>
  <si>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</si>
  <si>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</si>
  <si>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</si>
  <si>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</si>
  <si>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</si>
  <si>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</si>
  <si>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</si>
  <si>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</si>
  <si>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</si>
  <si>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</si>
  <si>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</si>
  <si>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</si>
  <si>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</si>
  <si>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</si>
  <si>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</si>
  <si>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</si>
  <si>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</si>
  <si>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</si>
  <si>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</si>
  <si>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</si>
  <si>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</si>
  <si>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</si>
  <si>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</si>
  <si>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</si>
  <si>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</si>
  <si>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</si>
  <si>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</si>
  <si>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</si>
  <si>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</si>
  <si>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</si>
  <si>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</si>
  <si>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</si>
  <si>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</si>
  <si>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</si>
  <si>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</si>
  <si>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</si>
  <si>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</si>
  <si>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</si>
  <si>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</si>
  <si>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</si>
  <si>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</si>
  <si>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</si>
  <si>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</si>
  <si>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</si>
  <si>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</si>
  <si>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</si>
  <si>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</si>
  <si>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</si>
  <si>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</si>
  <si>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</si>
  <si>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</si>
  <si>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</si>
  <si>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</si>
  <si>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</si>
  <si>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</si>
  <si>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</si>
  <si>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</si>
  <si>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</si>
  <si>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</si>
  <si>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</si>
  <si>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</si>
  <si>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</si>
  <si>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</si>
  <si>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</si>
  <si>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</si>
  <si>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</si>
  <si>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</si>
  <si>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</si>
  <si>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</si>
  <si>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</si>
  <si>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</si>
  <si>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</si>
  <si>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</si>
  <si>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</si>
  <si>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</si>
  <si>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</si>
  <si>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</si>
  <si>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</si>
  <si>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</si>
  <si>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</si>
  <si>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</si>
  <si>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</si>
  <si>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</si>
  <si>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</si>
  <si>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</si>
  <si>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</si>
  <si>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</si>
  <si>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</si>
  <si>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</si>
  <si>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</si>
  <si>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</si>
  <si>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</si>
  <si>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</si>
  <si>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</si>
  <si>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</si>
  <si>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</si>
  <si>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</si>
  <si>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</si>
  <si>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</si>
  <si>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</si>
  <si>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</si>
  <si>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</si>
  <si>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</si>
  <si>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</si>
  <si>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</si>
  <si>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</si>
  <si>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</si>
  <si>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</si>
  <si>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</si>
  <si>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</si>
  <si>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</si>
  <si>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</si>
  <si>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</si>
  <si>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</si>
  <si>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</si>
  <si>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</si>
  <si>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</si>
  <si>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</si>
  <si>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</si>
  <si>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</si>
  <si>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</si>
  <si>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</si>
  <si>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</si>
  <si>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</si>
  <si>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</si>
  <si>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</si>
  <si>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</si>
  <si>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</si>
  <si>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</si>
  <si>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</si>
  <si>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</si>
  <si>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</si>
  <si>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</si>
  <si>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</si>
  <si>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</si>
  <si>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</si>
  <si>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</si>
  <si>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</si>
  <si>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</si>
  <si>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</si>
  <si>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</si>
  <si>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</si>
  <si>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</si>
  <si>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</si>
  <si>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</si>
  <si>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</si>
  <si>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</si>
  <si>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</si>
  <si>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</si>
  <si>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</si>
  <si>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</si>
  <si>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</si>
  <si>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</si>
  <si>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</si>
  <si>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</si>
  <si>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</si>
  <si>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</si>
  <si>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</si>
  <si>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</si>
  <si>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</si>
  <si>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</si>
  <si>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</si>
  <si>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</si>
  <si>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</si>
  <si>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</si>
  <si>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</si>
  <si>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</si>
  <si>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</si>
  <si>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</si>
  <si>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</si>
  <si>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</si>
  <si>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</si>
  <si>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</si>
  <si>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</si>
  <si>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</si>
  <si>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</si>
  <si>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</si>
  <si>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</si>
  <si>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</si>
  <si>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</si>
  <si>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</si>
  <si>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</si>
  <si>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</si>
  <si>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</si>
  <si>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</si>
  <si>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</si>
  <si>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</si>
  <si>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</si>
  <si>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</si>
  <si>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</si>
  <si>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</si>
  <si>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</si>
  <si>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</si>
  <si>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</si>
  <si>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</si>
  <si>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</si>
  <si>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</si>
  <si>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</si>
  <si>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</si>
  <si>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</si>
  <si>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</si>
  <si>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</si>
  <si>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</si>
  <si>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</si>
  <si>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</si>
  <si>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</si>
  <si>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</si>
  <si>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</si>
  <si>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</si>
  <si>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</si>
  <si>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</si>
  <si>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</si>
  <si>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</si>
  <si>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</si>
  <si>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</si>
  <si>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</si>
  <si>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</si>
  <si>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</si>
  <si>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</si>
  <si>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</si>
  <si>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</si>
  <si>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</si>
  <si>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</si>
  <si>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</si>
  <si>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</si>
  <si>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</si>
  <si>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</si>
  <si>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</si>
  <si>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</si>
  <si>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</si>
  <si>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</si>
  <si>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</si>
  <si>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</si>
  <si>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</si>
  <si>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</si>
  <si>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</si>
  <si>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</si>
  <si>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</si>
  <si>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</si>
  <si>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</si>
  <si>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</si>
  <si>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</si>
  <si>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</si>
  <si>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</si>
  <si>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</si>
  <si>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</si>
  <si>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</si>
  <si>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</si>
  <si>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</si>
  <si>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</si>
  <si>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</si>
  <si>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</si>
  <si>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</si>
  <si>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</si>
  <si>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</si>
  <si>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</si>
  <si>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</si>
  <si>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</si>
  <si>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</si>
  <si>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</si>
  <si>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</si>
  <si>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</si>
  <si>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</si>
  <si>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</si>
  <si>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</si>
  <si>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</si>
  <si>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</si>
  <si>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</si>
  <si>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</si>
  <si>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</si>
  <si>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</si>
  <si>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</si>
  <si>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</si>
  <si>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</si>
  <si>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</si>
  <si>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</si>
  <si>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</si>
  <si>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</si>
  <si>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</si>
  <si>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</si>
  <si>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</si>
  <si>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</si>
  <si>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</si>
  <si>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</si>
  <si>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</si>
  <si>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</si>
  <si>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</si>
  <si>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</si>
  <si>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</si>
  <si>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</si>
  <si>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</si>
  <si>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</si>
  <si>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</si>
  <si>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</si>
  <si>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</si>
  <si>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</si>
  <si>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</si>
  <si>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</si>
  <si>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</si>
  <si>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</si>
  <si>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</si>
  <si>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</si>
  <si>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</si>
  <si>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</si>
  <si>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</si>
  <si>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</si>
  <si>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</si>
  <si>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</si>
  <si>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</si>
  <si>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</si>
  <si>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</si>
  <si>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</si>
  <si>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</si>
  <si>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</si>
  <si>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</si>
  <si>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</si>
  <si>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</si>
  <si>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</si>
  <si>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</si>
  <si>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</si>
  <si>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</si>
  <si>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</si>
  <si>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</si>
  <si>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</si>
  <si>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</si>
  <si>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</si>
  <si>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</si>
  <si>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</si>
  <si>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</si>
  <si>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</si>
  <si>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</si>
  <si>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</si>
  <si>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</si>
  <si>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</si>
  <si>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</si>
  <si>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</si>
  <si>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</si>
  <si>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</si>
  <si>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</si>
  <si>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</si>
  <si>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</si>
  <si>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</si>
  <si>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</si>
  <si>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</si>
  <si>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</si>
  <si>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</si>
  <si>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</si>
  <si>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</si>
  <si>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</si>
  <si>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</si>
  <si>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</si>
  <si>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</si>
  <si>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</si>
  <si>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</si>
  <si>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</si>
  <si>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</si>
  <si>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</si>
  <si>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</si>
  <si>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</si>
  <si>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</si>
  <si>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</si>
  <si>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</si>
  <si>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</si>
  <si>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</si>
  <si>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</si>
  <si>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</si>
  <si>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</si>
  <si>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</si>
  <si>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</si>
  <si>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</si>
  <si>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</si>
  <si>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</si>
  <si>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</si>
  <si>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</si>
  <si>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</si>
  <si>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</si>
  <si>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</si>
  <si>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</si>
  <si>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</si>
  <si>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</si>
  <si>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</si>
  <si>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</si>
  <si>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</si>
  <si>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</si>
  <si>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</si>
  <si>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</si>
  <si>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</si>
  <si>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</si>
  <si>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</si>
  <si>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</si>
  <si>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</si>
  <si>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</si>
  <si>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</si>
  <si>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</si>
  <si>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</si>
  <si>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</si>
  <si>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</si>
  <si>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</si>
  <si>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</si>
  <si>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</si>
  <si>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</si>
  <si>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</si>
  <si>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</si>
  <si>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</si>
  <si>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</si>
  <si>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</si>
  <si>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</si>
  <si>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</si>
  <si>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</si>
  <si>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</si>
  <si>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</si>
  <si>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</si>
  <si>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</si>
  <si>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</si>
  <si>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</si>
  <si>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</si>
  <si>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</si>
  <si>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</si>
  <si>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</si>
  <si>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</si>
  <si>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</si>
  <si>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</si>
  <si>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</si>
  <si>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</si>
  <si>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</si>
  <si>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</si>
  <si>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</si>
  <si>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</si>
  <si>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</si>
  <si>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</si>
  <si>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</si>
  <si>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</si>
  <si>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</si>
  <si>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</si>
  <si>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</si>
  <si>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</si>
  <si>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</si>
  <si>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</si>
  <si>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</si>
  <si>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</si>
  <si>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</si>
  <si>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</si>
  <si>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</si>
  <si>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</si>
  <si>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</si>
  <si>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</si>
  <si>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</si>
  <si>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</si>
  <si>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</si>
  <si>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</si>
  <si>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</si>
  <si>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</si>
  <si>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</si>
  <si>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</si>
  <si>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</si>
  <si>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</si>
  <si>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</si>
  <si>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</si>
  <si>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</si>
  <si>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</si>
  <si>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</si>
  <si>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</si>
  <si>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</si>
  <si>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</si>
  <si>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</si>
  <si>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</si>
  <si>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</si>
  <si>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</si>
  <si>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</si>
  <si>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</si>
  <si>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</si>
  <si>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</si>
  <si>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</si>
  <si>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</si>
  <si>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</si>
  <si>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</si>
  <si>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</si>
  <si>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</si>
  <si>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</si>
  <si>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</si>
  <si>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</si>
  <si>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</si>
  <si>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</si>
  <si>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</si>
  <si>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</si>
  <si>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</si>
  <si>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</si>
  <si>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</si>
  <si>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</si>
  <si>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</si>
  <si>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</si>
  <si>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</si>
  <si>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</si>
  <si>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</si>
  <si>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</si>
  <si>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</si>
  <si>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</si>
  <si>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</si>
  <si>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</si>
  <si>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</si>
  <si>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</si>
  <si>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</si>
  <si>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</si>
  <si>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</si>
  <si>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</si>
  <si>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</si>
  <si>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</si>
  <si>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</si>
  <si>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</si>
  <si>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</si>
  <si>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</si>
  <si>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</si>
  <si>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</si>
  <si>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</si>
  <si>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</si>
  <si>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</si>
  <si>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</si>
  <si>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</si>
  <si>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</si>
  <si>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</si>
  <si>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</si>
  <si>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</si>
  <si>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</si>
  <si>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</si>
  <si>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</si>
  <si>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</si>
  <si>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</si>
  <si>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</si>
  <si>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</si>
  <si>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</si>
  <si>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</si>
  <si>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</si>
  <si>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</si>
  <si>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</si>
  <si>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</si>
  <si>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</si>
  <si>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</si>
  <si>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</si>
  <si>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</si>
  <si>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</si>
  <si>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</si>
  <si>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</si>
  <si>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</si>
  <si>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</si>
  <si>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</si>
  <si>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</si>
  <si>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</si>
  <si>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</si>
  <si>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</si>
  <si>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</si>
  <si>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</si>
  <si>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</si>
  <si>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</si>
  <si>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</si>
  <si>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</si>
  <si>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</si>
  <si>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</si>
  <si>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</si>
  <si>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</si>
  <si>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</si>
  <si>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</si>
  <si>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</si>
  <si>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</si>
  <si>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</si>
  <si>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</si>
  <si>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</si>
  <si>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</si>
  <si>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</si>
  <si>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</si>
  <si>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</si>
  <si>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</si>
  <si>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</si>
  <si>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</si>
  <si>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</si>
  <si>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</si>
  <si>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</si>
  <si>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</si>
  <si>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</si>
  <si>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</si>
  <si>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</si>
  <si>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</si>
  <si>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</si>
  <si>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</si>
  <si>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</si>
  <si>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</si>
  <si>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</si>
  <si>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</si>
  <si>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</si>
  <si>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</si>
  <si>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</si>
  <si>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</si>
  <si>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</si>
  <si>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</si>
  <si>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</si>
  <si>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</si>
  <si>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</si>
  <si>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</si>
  <si>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</si>
  <si>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</si>
  <si>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</si>
  <si>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</si>
  <si>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</si>
  <si>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</si>
  <si>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</si>
  <si>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</si>
  <si>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</si>
  <si>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</si>
  <si>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</si>
  <si>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</si>
  <si>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</si>
  <si>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</si>
  <si>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</si>
  <si>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</si>
  <si>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</si>
  <si>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</si>
  <si>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</si>
  <si>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</si>
  <si>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</si>
  <si>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</si>
  <si>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</si>
  <si>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</si>
  <si>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</si>
  <si>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</si>
  <si>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</si>
  <si>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</si>
  <si>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</si>
  <si>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</si>
  <si>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</si>
  <si>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</si>
  <si>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</si>
  <si>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</si>
  <si>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</si>
  <si>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</si>
  <si>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</si>
  <si>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</si>
  <si>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</si>
  <si>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</si>
  <si>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</si>
  <si>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</si>
  <si>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</si>
  <si>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</si>
  <si>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</si>
  <si>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</si>
  <si>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</si>
  <si>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</si>
  <si>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</si>
  <si>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</si>
  <si>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</si>
  <si>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</si>
  <si>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</si>
  <si>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</si>
  <si>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</si>
  <si>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</si>
  <si>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</si>
  <si>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</si>
  <si>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</si>
  <si>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</si>
  <si>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</si>
  <si>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</si>
  <si>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</si>
  <si>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</si>
  <si>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</si>
  <si>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</si>
  <si>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</si>
  <si>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</si>
  <si>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</si>
  <si>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</si>
  <si>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</si>
  <si>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</si>
  <si>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</si>
  <si>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</si>
  <si>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</si>
  <si>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</si>
  <si>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</si>
  <si>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</si>
  <si>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</si>
  <si>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</si>
  <si>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</si>
  <si>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</si>
  <si>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</si>
  <si>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</si>
  <si>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</si>
  <si>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</si>
  <si>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</si>
  <si>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</si>
  <si>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</si>
  <si>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</si>
  <si>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</si>
  <si>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</si>
  <si>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</si>
  <si>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</si>
  <si>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</si>
  <si>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</si>
  <si>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</si>
  <si>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</si>
  <si>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</si>
  <si>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</si>
  <si>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</si>
  <si>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</si>
  <si>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</si>
  <si>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</si>
  <si>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</si>
  <si>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</si>
  <si>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</si>
  <si>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</si>
  <si>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</si>
  <si>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</si>
  <si>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</si>
  <si>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</si>
  <si>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</si>
  <si>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</si>
  <si>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</si>
  <si>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</si>
  <si>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</si>
  <si>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</si>
  <si>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</si>
  <si>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</si>
  <si>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</si>
  <si>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</si>
  <si>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</si>
  <si>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</si>
  <si>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</si>
  <si>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</si>
  <si>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</si>
  <si>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</si>
  <si>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</si>
  <si>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</si>
  <si>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</si>
  <si>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</si>
  <si>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</si>
  <si>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</si>
  <si>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</si>
  <si>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</si>
  <si>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</si>
  <si>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</si>
  <si>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</si>
  <si>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</si>
  <si>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</si>
  <si>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</si>
  <si>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</si>
  <si>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</si>
  <si>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</si>
  <si>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</si>
  <si>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</si>
  <si>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</si>
  <si>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</si>
  <si>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</si>
  <si>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</si>
  <si>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</si>
  <si>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</si>
  <si>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</si>
  <si>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</si>
  <si>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</si>
  <si>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</si>
  <si>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</si>
  <si>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</si>
  <si>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</si>
  <si>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</si>
  <si>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</si>
  <si>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</si>
  <si>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</si>
  <si>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</si>
  <si>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</si>
  <si>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</si>
  <si>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</si>
  <si>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</si>
  <si>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</si>
  <si>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</si>
  <si>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</si>
  <si>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</si>
  <si>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</si>
  <si>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</si>
  <si>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</si>
  <si>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</si>
  <si>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</si>
  <si>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</si>
  <si>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</si>
  <si>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</si>
  <si>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</si>
  <si>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</si>
  <si>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</si>
  <si>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</si>
  <si>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</si>
  <si>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</si>
  <si>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</si>
  <si>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</si>
  <si>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</si>
  <si>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</si>
  <si>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</si>
  <si>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</si>
  <si>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</si>
  <si>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</si>
  <si>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</si>
  <si>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</si>
  <si>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</si>
  <si>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</si>
  <si>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</si>
  <si>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</si>
  <si>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</si>
  <si>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</si>
  <si>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</si>
  <si>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</si>
  <si>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</si>
  <si>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</si>
  <si>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</si>
  <si>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</si>
  <si>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</si>
  <si>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</si>
  <si>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</si>
  <si>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</si>
  <si>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</si>
  <si>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</si>
  <si>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</si>
  <si>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</si>
  <si>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</si>
  <si>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</si>
  <si>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</si>
  <si>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</si>
  <si>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</si>
  <si>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</si>
  <si>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</si>
  <si>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</si>
  <si>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</si>
  <si>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</si>
  <si>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</si>
  <si>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</si>
  <si>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</si>
  <si>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</si>
  <si>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</si>
  <si>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</si>
  <si>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</si>
  <si>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</si>
  <si>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</si>
  <si>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</si>
  <si>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</si>
  <si>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</si>
  <si>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</si>
  <si>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</si>
  <si>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</si>
  <si>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</si>
  <si>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</si>
  <si>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</si>
  <si>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</si>
  <si>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</si>
  <si>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</si>
  <si>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</si>
  <si>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</si>
  <si>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</si>
  <si>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</si>
  <si>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</si>
  <si>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</si>
  <si>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</si>
  <si>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</si>
  <si>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</si>
  <si>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</si>
  <si>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</si>
  <si>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</si>
  <si>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</si>
  <si>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</si>
  <si>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</si>
  <si>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</si>
  <si>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</si>
  <si>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</si>
  <si>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</si>
  <si>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</si>
  <si>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</si>
  <si>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</si>
  <si>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</si>
  <si>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</si>
  <si>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</si>
  <si>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</si>
  <si>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</si>
  <si>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</si>
  <si>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</si>
  <si>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</si>
  <si>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</si>
  <si>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</si>
  <si>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</si>
  <si>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</si>
  <si>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</si>
  <si>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</si>
  <si>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</si>
  <si>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</si>
  <si>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</si>
  <si>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</si>
  <si>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</si>
  <si>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</si>
  <si>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</si>
  <si>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</si>
  <si>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</si>
  <si>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</si>
  <si>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</si>
  <si>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</si>
  <si>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</si>
  <si>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</si>
  <si>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</si>
  <si>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</si>
  <si>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</si>
  <si>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</si>
  <si>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</si>
  <si>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</si>
  <si>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</si>
  <si>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</si>
  <si>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</si>
  <si>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</si>
  <si>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</si>
  <si>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</si>
  <si>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</si>
  <si>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</si>
  <si>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</si>
  <si>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</si>
  <si>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</si>
  <si>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</si>
  <si>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</si>
  <si>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</si>
  <si>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</si>
  <si>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</si>
  <si>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</si>
  <si>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</si>
  <si>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</si>
  <si>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</si>
  <si>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</si>
  <si>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</si>
  <si>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</si>
  <si>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</si>
  <si>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</si>
  <si>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</si>
  <si>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</si>
  <si>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</si>
  <si>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</si>
  <si>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</si>
  <si>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</si>
  <si>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</si>
  <si>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</si>
  <si>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</si>
  <si>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</si>
  <si>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</si>
  <si>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</si>
  <si>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</si>
  <si>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</si>
  <si>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</si>
  <si>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</si>
  <si>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</si>
  <si>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</si>
  <si>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</si>
  <si>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</si>
  <si>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</si>
  <si>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</si>
  <si>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</si>
  <si>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</si>
  <si>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</si>
  <si>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</si>
  <si>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</si>
  <si>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</si>
  <si>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</si>
  <si>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</si>
  <si>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</si>
  <si>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</si>
  <si>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</si>
  <si>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</si>
  <si>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</si>
  <si>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</si>
  <si>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</si>
  <si>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</si>
  <si>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</si>
  <si>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</si>
  <si>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</si>
  <si>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</si>
  <si>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</si>
  <si>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</si>
  <si>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</si>
  <si>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</si>
  <si>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</si>
  <si>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</si>
  <si>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</si>
  <si>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</si>
  <si>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</si>
  <si>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</si>
  <si>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</si>
  <si>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</si>
  <si>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</si>
  <si>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</si>
  <si>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</si>
  <si>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</si>
  <si>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</si>
  <si>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</si>
  <si>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</si>
  <si>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</si>
  <si>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</si>
  <si>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</si>
  <si>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</si>
  <si>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</si>
  <si>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</si>
  <si>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</si>
  <si>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</si>
  <si>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</si>
  <si>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</si>
  <si>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</si>
  <si>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</si>
  <si>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</si>
  <si>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</si>
  <si>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</si>
  <si>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</si>
  <si>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</si>
  <si>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</si>
  <si>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</si>
  <si>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</si>
  <si>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</si>
  <si>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</si>
  <si>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</si>
  <si>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</si>
  <si>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</si>
  <si>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</si>
  <si>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</si>
  <si>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</si>
  <si>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</si>
  <si>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</si>
  <si>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</si>
  <si>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</si>
  <si>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</si>
  <si>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</si>
  <si>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</si>
  <si>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</si>
  <si>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</si>
  <si>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</si>
  <si>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</si>
  <si>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</si>
  <si>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</si>
  <si>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</si>
  <si>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</si>
  <si>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</si>
  <si>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</si>
  <si>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</si>
  <si>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</si>
  <si>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</si>
  <si>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</si>
  <si>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</si>
  <si>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</si>
  <si>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</si>
  <si>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</si>
  <si>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</si>
  <si>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</si>
  <si>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</si>
  <si>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</si>
  <si>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</si>
  <si>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</si>
  <si>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</si>
  <si>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</si>
  <si>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</si>
  <si>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</si>
  <si>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</si>
  <si>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</si>
  <si>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</si>
  <si>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</si>
  <si>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</si>
  <si>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</si>
  <si>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</si>
  <si>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</si>
  <si>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</si>
  <si>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</si>
  <si>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</si>
  <si>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</si>
  <si>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</si>
  <si>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</si>
  <si>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</si>
  <si>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</si>
  <si>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</si>
  <si>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</si>
  <si>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</si>
  <si>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</si>
  <si>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</si>
  <si>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</si>
  <si>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</si>
  <si>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</si>
  <si>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</si>
  <si>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</si>
  <si>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</si>
  <si>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</si>
  <si>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</si>
  <si>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</si>
  <si>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</si>
  <si>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</si>
  <si>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</si>
  <si>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</si>
  <si>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</si>
  <si>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</si>
  <si>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</si>
  <si>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</si>
  <si>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</si>
  <si>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</si>
  <si>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</si>
  <si>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</si>
  <si>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</si>
  <si>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</si>
  <si>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</si>
  <si>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</si>
  <si>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</si>
  <si>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</si>
  <si>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</si>
  <si>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</si>
  <si>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</si>
  <si>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</si>
  <si>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</si>
  <si>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</si>
  <si>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</si>
  <si>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</si>
  <si>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</si>
  <si>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</si>
  <si>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</si>
  <si>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</si>
  <si>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</si>
  <si>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</si>
  <si>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</si>
  <si>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</si>
  <si>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</si>
  <si>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</si>
  <si>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</si>
  <si>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</si>
  <si>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</si>
  <si>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</si>
  <si>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</si>
  <si>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</si>
  <si>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</si>
  <si>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</si>
  <si>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</si>
  <si>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</si>
  <si>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</si>
  <si>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</si>
  <si>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</si>
  <si>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</si>
  <si>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</si>
  <si>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</si>
  <si>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</si>
  <si>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</si>
  <si>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</si>
  <si>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</si>
  <si>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</si>
  <si>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</si>
  <si>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</si>
  <si>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</si>
  <si>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</si>
  <si>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</si>
  <si>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</si>
  <si>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</si>
  <si>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</si>
  <si>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</si>
  <si>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</si>
  <si>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</si>
  <si>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</si>
  <si>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</si>
  <si>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</si>
  <si>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</si>
  <si>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</si>
  <si>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</si>
  <si>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</si>
  <si>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</si>
  <si>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</si>
  <si>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</si>
  <si>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</si>
  <si>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</si>
  <si>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</si>
  <si>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</si>
  <si>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</si>
  <si>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</si>
  <si>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</si>
  <si>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</si>
  <si>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</si>
  <si>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</si>
  <si>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</si>
  <si>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</si>
  <si>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</si>
  <si>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</si>
  <si>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</si>
  <si>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</si>
  <si>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</si>
  <si>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</si>
  <si>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</si>
  <si>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</si>
  <si>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</si>
  <si>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</si>
  <si>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</si>
  <si>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</si>
  <si>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</si>
  <si>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</si>
  <si>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</si>
  <si>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</si>
  <si>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</si>
  <si>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</si>
  <si>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</si>
  <si>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</si>
  <si>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</si>
  <si>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</si>
  <si>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</si>
  <si>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</si>
  <si>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</si>
  <si>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</si>
  <si>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</si>
  <si>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</si>
  <si>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</si>
  <si>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</si>
  <si>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</si>
  <si>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</si>
  <si>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</si>
  <si>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</si>
  <si>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</si>
  <si>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</si>
  <si>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</si>
  <si>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</si>
  <si>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</si>
  <si>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</si>
  <si>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</si>
  <si>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</si>
  <si>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</si>
  <si>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</si>
  <si>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</si>
  <si>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</si>
  <si>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</si>
  <si>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</si>
  <si>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</si>
  <si>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</si>
  <si>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</si>
  <si>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</si>
  <si>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</si>
  <si>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</si>
  <si>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</si>
  <si>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</si>
  <si>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</si>
  <si>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</si>
  <si>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</si>
  <si>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</si>
  <si>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</si>
  <si>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</si>
  <si>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</si>
  <si>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</si>
  <si>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</si>
  <si>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</si>
  <si>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</si>
  <si>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</si>
  <si>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</si>
  <si>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</si>
  <si>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</si>
  <si>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</si>
  <si>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</si>
  <si>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</si>
  <si>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</si>
  <si>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</si>
  <si>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</si>
  <si>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</si>
  <si>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</si>
  <si>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</si>
  <si>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</si>
  <si>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</si>
  <si>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</si>
  <si>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</si>
  <si>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</si>
  <si>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</si>
  <si>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</si>
  <si>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</si>
  <si>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</si>
  <si>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</si>
  <si>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</si>
  <si>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</si>
  <si>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</si>
  <si>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</si>
  <si>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</si>
  <si>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</si>
  <si>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</si>
  <si>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</si>
  <si>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</si>
  <si>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</si>
  <si>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</si>
  <si>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</si>
  <si>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</si>
  <si>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</si>
  <si>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</si>
  <si>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</si>
  <si>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</si>
  <si>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</si>
  <si>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</si>
  <si>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</si>
  <si>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</si>
  <si>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</si>
  <si>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</si>
  <si>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</si>
  <si>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</si>
  <si>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</si>
  <si>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</si>
  <si>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</si>
  <si>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</si>
  <si>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</si>
  <si>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</si>
  <si>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</si>
  <si>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</si>
  <si>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</si>
  <si>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</si>
  <si>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</si>
  <si>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</si>
  <si>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</si>
  <si>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</si>
  <si>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</si>
  <si>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</si>
  <si>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</si>
  <si>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</si>
  <si>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</si>
  <si>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</si>
  <si>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</si>
  <si>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</si>
  <si>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</si>
  <si>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</si>
  <si>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</si>
  <si>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</si>
  <si>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</si>
  <si>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</si>
  <si>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</si>
  <si>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</si>
  <si>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</si>
  <si>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</si>
  <si>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</si>
  <si>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</si>
  <si>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</si>
  <si>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</si>
  <si>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</si>
  <si>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</si>
  <si>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</si>
  <si>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</si>
  <si>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</si>
  <si>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</si>
  <si>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</si>
  <si>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</si>
  <si>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</si>
  <si>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</si>
  <si>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</si>
  <si>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</si>
  <si>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</si>
  <si>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</si>
  <si>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</si>
  <si>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</si>
  <si>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</si>
  <si>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</si>
  <si>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</si>
  <si>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</si>
  <si>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</si>
  <si>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</si>
  <si>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</si>
  <si>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</si>
  <si>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</si>
  <si>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</si>
  <si>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</si>
  <si>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</si>
  <si>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</si>
  <si>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</si>
  <si>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</si>
  <si>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</si>
  <si>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</si>
  <si>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</si>
  <si>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</si>
  <si>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</si>
  <si>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</si>
  <si>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</si>
  <si>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</si>
  <si>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</si>
  <si>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</si>
  <si>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</si>
  <si>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</si>
  <si>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</si>
  <si>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</si>
  <si>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</si>
  <si>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</si>
  <si>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</si>
  <si>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</si>
  <si>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</si>
  <si>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</si>
  <si>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</si>
  <si>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</si>
  <si>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</si>
  <si>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</si>
  <si>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</si>
  <si>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</si>
  <si>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</si>
  <si>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</si>
  <si>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</si>
  <si>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</si>
  <si>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</si>
  <si>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</si>
  <si>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</si>
  <si>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</si>
  <si>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</si>
  <si>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</si>
  <si>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</si>
  <si>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</si>
  <si>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</si>
  <si>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</si>
  <si>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</si>
  <si>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</si>
  <si>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</si>
  <si>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</si>
  <si>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</si>
  <si>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</si>
  <si>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</si>
  <si>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</si>
  <si>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</si>
  <si>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</si>
  <si>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</si>
  <si>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</si>
  <si>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</si>
  <si>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</si>
  <si>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</si>
  <si>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</si>
  <si>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</si>
  <si>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</si>
  <si>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</si>
  <si>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</si>
  <si>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</si>
  <si>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</si>
  <si>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</si>
  <si>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</si>
  <si>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</si>
  <si>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</si>
  <si>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</si>
  <si>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</si>
  <si>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</si>
  <si>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</si>
  <si>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</si>
  <si>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</si>
  <si>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</si>
  <si>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</si>
  <si>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</si>
  <si>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</si>
  <si>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</si>
  <si>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</si>
  <si>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</si>
  <si>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</si>
  <si>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</si>
  <si>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</si>
  <si>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</si>
  <si>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</si>
  <si>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</si>
  <si>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</si>
  <si>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</si>
  <si>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</si>
  <si>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</si>
  <si>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</si>
  <si>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</si>
  <si>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</si>
  <si>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</si>
  <si>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</si>
  <si>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</si>
  <si>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</si>
  <si>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</si>
  <si>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</si>
  <si>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</si>
  <si>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</si>
  <si>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</si>
  <si>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</si>
  <si>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</si>
  <si>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</si>
  <si>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</si>
  <si>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</si>
  <si>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</si>
  <si>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</si>
  <si>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</si>
  <si>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</si>
  <si>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</si>
  <si>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</si>
  <si>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</si>
  <si>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</si>
  <si>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</si>
  <si>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</si>
  <si>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</si>
  <si>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</si>
  <si>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</si>
  <si>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</si>
  <si>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</si>
  <si>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</si>
  <si>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</si>
  <si>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</si>
  <si>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</si>
  <si>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</si>
  <si>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</si>
  <si>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</si>
  <si>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</si>
  <si>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</si>
  <si>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</si>
  <si>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</si>
  <si>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</si>
  <si>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</si>
  <si>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</si>
  <si>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</si>
  <si>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</si>
  <si>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</si>
  <si>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</si>
  <si>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</si>
  <si>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</si>
  <si>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</si>
  <si>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</si>
  <si>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</si>
  <si>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</si>
  <si>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</si>
  <si>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</si>
  <si>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</si>
  <si>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</si>
  <si>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</si>
  <si>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</si>
  <si>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</si>
  <si>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</si>
  <si>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</si>
  <si>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</si>
  <si>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</si>
  <si>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</si>
  <si>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</si>
  <si>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</si>
  <si>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</si>
  <si>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</si>
  <si>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</si>
  <si>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</si>
  <si>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</si>
  <si>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</si>
  <si>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</si>
  <si>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</si>
  <si>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</si>
  <si>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</si>
  <si>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</si>
  <si>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</si>
  <si>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</si>
  <si>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</si>
  <si>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</si>
  <si>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</si>
  <si>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</si>
  <si>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</si>
  <si>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</si>
  <si>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</si>
  <si>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</si>
  <si>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</si>
  <si>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</si>
  <si>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</si>
  <si>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</si>
  <si>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</si>
  <si>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</si>
  <si>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</si>
  <si>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</si>
  <si>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</si>
  <si>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</si>
  <si>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</si>
  <si>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</si>
  <si>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</si>
  <si>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</si>
  <si>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</si>
  <si>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</si>
  <si>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</si>
  <si>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</si>
  <si>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</si>
  <si>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</si>
  <si>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</si>
  <si>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</si>
  <si>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</si>
  <si>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</si>
  <si>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</si>
  <si>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</si>
  <si>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</si>
  <si>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</si>
  <si>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</si>
  <si>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</si>
  <si>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</si>
  <si>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</si>
  <si>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</si>
  <si>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</si>
  <si>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</si>
  <si>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</si>
  <si>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</si>
  <si>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</si>
  <si>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</si>
  <si>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</si>
  <si>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</si>
  <si>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</si>
  <si>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</si>
  <si>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</si>
  <si>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</si>
  <si>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</si>
  <si>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</si>
  <si>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</si>
  <si>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</si>
  <si>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</si>
  <si>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</si>
  <si>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</si>
  <si>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</si>
  <si>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</si>
  <si>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</si>
  <si>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</si>
  <si>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</si>
  <si>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</si>
  <si>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</si>
  <si>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</si>
  <si>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</si>
  <si>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</si>
  <si>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</si>
  <si>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</si>
  <si>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</si>
  <si>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</si>
  <si>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</si>
  <si>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</si>
  <si>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</si>
  <si>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</si>
  <si>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</si>
  <si>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</si>
  <si>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</si>
  <si>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</si>
  <si>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</si>
  <si>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</si>
  <si>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</si>
  <si>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</si>
  <si>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</si>
  <si>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</si>
  <si>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</si>
  <si>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</si>
  <si>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</si>
  <si>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</si>
  <si>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</si>
  <si>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</si>
  <si>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</si>
  <si>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</si>
  <si>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</si>
  <si>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</si>
  <si>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</si>
  <si>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</si>
  <si>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</si>
  <si>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</si>
  <si>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</si>
  <si>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</si>
  <si>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</si>
  <si>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</si>
  <si>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</si>
  <si>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</si>
  <si>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</si>
  <si>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</si>
  <si>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</si>
  <si>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</si>
  <si>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</si>
  <si>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</si>
  <si>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</si>
  <si>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</si>
  <si>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</si>
  <si>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</si>
  <si>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</si>
  <si>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</si>
  <si>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</si>
  <si>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</si>
  <si>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</si>
  <si>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</si>
  <si>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</si>
  <si>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</si>
  <si>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</si>
  <si>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</si>
  <si>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</si>
  <si>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</si>
  <si>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</si>
  <si>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</si>
  <si>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</si>
  <si>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</si>
  <si>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</si>
  <si>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</si>
  <si>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</si>
  <si>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</si>
  <si>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</si>
  <si>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</si>
  <si>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</si>
  <si>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</si>
  <si>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</si>
  <si>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</si>
  <si>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</si>
  <si>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</si>
  <si>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</si>
  <si>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</si>
  <si>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</si>
  <si>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</si>
  <si>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</si>
  <si>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</si>
  <si>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</si>
  <si>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</si>
  <si>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</si>
  <si>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</si>
  <si>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</si>
  <si>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</si>
  <si>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</si>
  <si>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</si>
  <si>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</si>
  <si>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</si>
  <si>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</si>
  <si>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</si>
  <si>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</si>
  <si>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</si>
  <si>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</si>
  <si>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</si>
  <si>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</si>
  <si>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</si>
  <si>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</si>
  <si>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</si>
  <si>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</si>
  <si>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</si>
  <si>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</si>
  <si>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</si>
  <si>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</si>
  <si>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</si>
  <si>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</si>
  <si>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</si>
  <si>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</si>
  <si>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</si>
  <si>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</si>
  <si>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</si>
  <si>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</si>
  <si>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</si>
  <si>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</si>
  <si>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</si>
  <si>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</si>
  <si>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</si>
  <si>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</si>
  <si>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</si>
  <si>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</si>
  <si>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</si>
  <si>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</si>
  <si>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</si>
  <si>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</si>
  <si>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</si>
  <si>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</si>
  <si>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</si>
  <si>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</si>
  <si>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</si>
  <si>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</si>
  <si>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</si>
  <si>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</si>
  <si>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</si>
  <si>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</si>
  <si>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</si>
  <si>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</si>
  <si>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</si>
  <si>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</si>
  <si>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</si>
  <si>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</si>
  <si>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</si>
  <si>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</si>
  <si>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</si>
  <si>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</si>
  <si>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</si>
  <si>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</si>
  <si>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</si>
  <si>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</si>
  <si>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</si>
  <si>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</si>
  <si>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</si>
  <si>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</si>
  <si>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</si>
  <si>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</si>
  <si>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</si>
  <si>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</si>
  <si>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</si>
  <si>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</si>
  <si>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</si>
  <si>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</si>
  <si>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</si>
  <si>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</si>
  <si>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</si>
  <si>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</si>
  <si>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</si>
  <si>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</si>
  <si>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</si>
  <si>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</si>
  <si>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</si>
  <si>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</si>
  <si>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</si>
  <si>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</si>
  <si>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</si>
  <si>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</si>
  <si>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</si>
  <si>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</si>
  <si>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</si>
  <si>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</si>
  <si>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</si>
  <si>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</si>
  <si>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</si>
  <si>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</si>
  <si>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</si>
  <si>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</si>
  <si>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</si>
  <si>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</si>
  <si>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</si>
  <si>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</si>
  <si>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</si>
  <si>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</si>
  <si>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</si>
  <si>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</si>
  <si>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</si>
  <si>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</si>
  <si>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</si>
  <si>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</si>
  <si>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</si>
  <si>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</si>
  <si>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</si>
  <si>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</si>
  <si>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</si>
  <si>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</si>
  <si>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</si>
  <si>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</si>
  <si>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</si>
  <si>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</si>
  <si>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</si>
  <si>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</si>
  <si>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</si>
  <si>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</si>
  <si>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</si>
  <si>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</si>
  <si>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</si>
  <si>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</si>
  <si>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</si>
  <si>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</si>
  <si>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</si>
  <si>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</si>
  <si>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</si>
  <si>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</si>
  <si>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</si>
  <si>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</si>
  <si>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</si>
  <si>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</si>
  <si>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</si>
  <si>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</si>
  <si>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</si>
  <si>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</si>
  <si>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</si>
  <si>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</si>
  <si>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</si>
  <si>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</si>
  <si>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</si>
  <si>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</si>
  <si>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</si>
  <si>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</si>
  <si>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</si>
  <si>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</si>
  <si>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</si>
  <si>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</si>
  <si>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</si>
  <si>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</si>
  <si>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</si>
  <si>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</si>
  <si>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</si>
  <si>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</si>
  <si>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</si>
  <si>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</si>
  <si>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</si>
  <si>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</si>
  <si>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</si>
  <si>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</si>
  <si>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</si>
  <si>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</si>
  <si>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</si>
  <si>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</si>
  <si>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</si>
  <si>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</si>
  <si>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</si>
  <si>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</si>
  <si>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</si>
  <si>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</si>
  <si>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</si>
  <si>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</si>
  <si>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</si>
  <si>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</si>
  <si>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</si>
  <si>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</si>
  <si>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</si>
  <si>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</si>
  <si>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</si>
  <si>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</si>
  <si>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</si>
  <si>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</si>
  <si>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</si>
  <si>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</si>
  <si>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</si>
  <si>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</si>
  <si>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</si>
  <si>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</si>
  <si>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</si>
  <si>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</si>
  <si>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</si>
  <si>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</si>
  <si>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</si>
  <si>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</si>
  <si>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</si>
  <si>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</si>
  <si>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</si>
  <si>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</si>
  <si>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</si>
  <si>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</si>
  <si>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</si>
  <si>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</si>
  <si>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</si>
  <si>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</si>
  <si>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</si>
  <si>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</si>
  <si>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</si>
  <si>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</si>
  <si>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</si>
  <si>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</si>
  <si>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</si>
  <si>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</si>
  <si>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</si>
  <si>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</si>
  <si>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</si>
  <si>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</si>
  <si>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</si>
  <si>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</si>
  <si>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</si>
  <si>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</si>
  <si>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</si>
  <si>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</si>
  <si>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</si>
  <si>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</si>
  <si>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</si>
  <si>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</si>
  <si>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</si>
  <si>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</si>
  <si>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</si>
  <si>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</si>
  <si>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</si>
  <si>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</si>
  <si>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</si>
  <si>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</si>
  <si>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</si>
  <si>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</si>
  <si>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</si>
  <si>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</si>
  <si>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</si>
  <si>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</si>
  <si>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</si>
  <si>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</si>
  <si>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</si>
  <si>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</si>
  <si>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</si>
  <si>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</si>
  <si>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</si>
  <si>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</si>
  <si>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</si>
  <si>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</si>
  <si>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</si>
  <si>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</si>
  <si>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</si>
  <si>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</si>
  <si>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</si>
  <si>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</si>
  <si>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</si>
  <si>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</si>
  <si>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</si>
  <si>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</si>
  <si>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</si>
  <si>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</si>
  <si>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</si>
  <si>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</si>
  <si>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</si>
  <si>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</si>
  <si>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</si>
  <si>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</si>
  <si>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</si>
  <si>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</si>
  <si>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</si>
  <si>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</si>
  <si>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</si>
  <si>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</si>
  <si>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</si>
  <si>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</si>
  <si>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</si>
  <si>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</si>
  <si>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</si>
  <si>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</si>
  <si>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</si>
  <si>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</si>
  <si>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</si>
  <si>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</si>
  <si>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</si>
  <si>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</si>
  <si>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</si>
  <si>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</si>
  <si>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</si>
  <si>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</si>
  <si>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</si>
  <si>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</si>
  <si>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</si>
  <si>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</si>
  <si>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</si>
  <si>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</si>
  <si>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</si>
  <si>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</si>
  <si>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</si>
  <si>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</si>
  <si>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</si>
  <si>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</si>
  <si>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</si>
  <si>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</si>
  <si>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</si>
  <si>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</si>
  <si>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</si>
  <si>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</si>
  <si>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</si>
  <si>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</si>
  <si>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</si>
  <si>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</si>
  <si>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</si>
  <si>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</si>
  <si>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</si>
  <si>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</si>
  <si>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</si>
  <si>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</si>
  <si>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</si>
  <si>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</si>
  <si>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</si>
  <si>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</si>
  <si>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</si>
  <si>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</si>
  <si>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</si>
  <si>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</si>
  <si>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</si>
  <si>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</si>
  <si>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</si>
  <si>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</si>
  <si>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</si>
  <si>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</si>
  <si>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</si>
  <si>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</si>
  <si>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</si>
  <si>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</si>
  <si>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</si>
  <si>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</si>
  <si>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</si>
  <si>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</si>
  <si>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</si>
  <si>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</si>
  <si>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</si>
  <si>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</si>
  <si>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</si>
  <si>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</si>
  <si>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</si>
  <si>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</si>
  <si>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</si>
  <si>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</si>
  <si>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</si>
  <si>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</si>
  <si>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</si>
  <si>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</si>
  <si>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</si>
  <si>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</si>
  <si>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</si>
  <si>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</si>
  <si>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</si>
  <si>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</si>
  <si>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</si>
  <si>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</si>
  <si>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</si>
  <si>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</si>
  <si>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</si>
  <si>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</si>
  <si>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</si>
  <si>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</si>
  <si>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</si>
  <si>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</si>
  <si>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</si>
  <si>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</si>
  <si>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</si>
  <si>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</si>
  <si>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</si>
  <si>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</si>
  <si>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</si>
  <si>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</si>
  <si>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</si>
  <si>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</si>
  <si>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</si>
  <si>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</si>
  <si>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</si>
  <si>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</si>
  <si>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</si>
  <si>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</si>
  <si>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</si>
  <si>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</si>
  <si>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</si>
  <si>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</si>
  <si>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</si>
  <si>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</si>
  <si>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</si>
  <si>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</si>
  <si>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</si>
  <si>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</si>
  <si>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</si>
  <si>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</si>
  <si>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</si>
  <si>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</si>
  <si>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</si>
  <si>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</si>
  <si>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</si>
  <si>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</si>
  <si>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</si>
  <si>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</si>
  <si>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</si>
  <si>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</si>
  <si>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</si>
  <si>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</si>
  <si>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</si>
  <si>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</si>
  <si>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</si>
  <si>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</si>
  <si>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</si>
  <si>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</si>
  <si>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</si>
  <si>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</si>
  <si>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</si>
  <si>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</si>
  <si>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</si>
  <si>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</si>
  <si>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</si>
  <si>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</si>
  <si>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</si>
  <si>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</si>
  <si>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</si>
  <si>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</si>
  <si>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</si>
  <si>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</si>
  <si>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</si>
  <si>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</si>
  <si>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</si>
  <si>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</si>
  <si>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</si>
  <si>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</si>
  <si>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</si>
  <si>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</si>
  <si>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</si>
  <si>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</si>
  <si>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</si>
  <si>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</si>
  <si>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</si>
  <si>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</si>
  <si>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</si>
  <si>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</si>
  <si>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</si>
  <si>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</si>
  <si>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</si>
  <si>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</si>
  <si>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</si>
  <si>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</si>
  <si>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</si>
  <si>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</si>
  <si>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</si>
  <si>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</si>
  <si>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</si>
  <si>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</si>
  <si>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</si>
  <si>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</si>
  <si>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</si>
  <si>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</si>
  <si>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</si>
  <si>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</si>
  <si>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</si>
  <si>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</si>
  <si>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</si>
  <si>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</si>
  <si>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</si>
  <si>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</si>
  <si>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</si>
  <si>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</si>
  <si>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</si>
  <si>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</si>
  <si>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</si>
  <si>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</si>
  <si>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</si>
  <si>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</si>
  <si>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</si>
  <si>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</si>
  <si>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</si>
  <si>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</si>
  <si>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</si>
  <si>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</si>
  <si>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</si>
  <si>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</si>
  <si>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</si>
  <si>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</si>
  <si>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</si>
  <si>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</si>
  <si>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</si>
  <si>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</si>
  <si>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</si>
  <si>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</si>
  <si>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</si>
  <si>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</si>
  <si>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</si>
  <si>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</si>
  <si>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</si>
  <si>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</si>
  <si>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</si>
  <si>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</si>
  <si>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</si>
  <si>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</si>
  <si>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</si>
  <si>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</si>
  <si>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</si>
  <si>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</si>
  <si>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</si>
  <si>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</si>
  <si>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</si>
  <si>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</si>
  <si>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</si>
  <si>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</si>
  <si>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</si>
  <si>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</si>
  <si>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</si>
  <si>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</si>
  <si>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</si>
  <si>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</si>
  <si>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</si>
  <si>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</si>
  <si>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</si>
  <si>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</si>
  <si>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</si>
  <si>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</si>
  <si>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</si>
  <si>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</si>
  <si>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</si>
  <si>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</si>
  <si>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</si>
  <si>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</si>
  <si>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</si>
  <si>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</si>
  <si>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</si>
  <si>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</si>
  <si>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</si>
  <si>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</si>
  <si>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</si>
  <si>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</si>
  <si>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</si>
  <si>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</si>
  <si>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</si>
  <si>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</si>
  <si>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</si>
  <si>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</si>
  <si>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</si>
  <si>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</si>
  <si>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</si>
  <si>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</si>
  <si>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</si>
  <si>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</si>
  <si>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</si>
  <si>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</si>
  <si>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</si>
  <si>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</si>
  <si>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</si>
  <si>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</si>
  <si>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</si>
  <si>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</si>
  <si>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</si>
  <si>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</si>
  <si>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</si>
  <si>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</si>
  <si>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</si>
  <si>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</si>
  <si>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</si>
  <si>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</si>
  <si>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</si>
  <si>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</si>
  <si>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</si>
  <si>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</si>
  <si>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</si>
  <si>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</si>
  <si>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</si>
  <si>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</si>
  <si>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</si>
  <si>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</si>
  <si>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</si>
  <si>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</si>
  <si>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</si>
  <si>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</si>
  <si>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</si>
  <si>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</si>
  <si>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</si>
  <si>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</si>
  <si>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</si>
  <si>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</si>
  <si>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</si>
  <si>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</si>
  <si>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</si>
  <si>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</si>
  <si>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</si>
  <si>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</si>
  <si>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</si>
  <si>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</si>
  <si>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</si>
  <si>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</si>
  <si>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</si>
  <si>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</si>
  <si>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</si>
  <si>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</si>
  <si>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</si>
  <si>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</si>
  <si>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</si>
  <si>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</si>
  <si>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</si>
  <si>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</si>
  <si>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</si>
  <si>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</si>
  <si>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</si>
  <si>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</si>
  <si>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</si>
  <si>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</si>
  <si>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</si>
  <si>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</si>
  <si>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</si>
  <si>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</si>
  <si>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</si>
  <si>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</si>
  <si>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</si>
  <si>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</si>
  <si>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</si>
  <si>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</si>
  <si>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</si>
  <si>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</si>
  <si>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</si>
  <si>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</si>
  <si>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</si>
  <si>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</si>
  <si>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</si>
  <si>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</si>
  <si>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</si>
  <si>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</si>
  <si>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</si>
  <si>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</si>
  <si>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</si>
  <si>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</si>
  <si>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</si>
  <si>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</si>
  <si>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</si>
  <si>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</si>
  <si>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</si>
  <si>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</si>
  <si>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</si>
  <si>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</si>
  <si>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</si>
  <si>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</si>
  <si>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</si>
  <si>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</si>
  <si>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</si>
  <si>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</si>
  <si>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</si>
  <si>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</si>
  <si>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</si>
  <si>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</si>
  <si>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</si>
  <si>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</si>
  <si>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</si>
  <si>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</si>
  <si>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</si>
  <si>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</si>
  <si>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</si>
  <si>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</si>
  <si>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</si>
  <si>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</si>
  <si>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</si>
  <si>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</si>
  <si>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</si>
  <si>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</si>
  <si>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</si>
  <si>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</si>
  <si>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</si>
  <si>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</si>
  <si>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</si>
  <si>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</si>
  <si>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</si>
  <si>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</si>
  <si>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</si>
  <si>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</si>
  <si>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</si>
  <si>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</si>
  <si>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</si>
  <si>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</si>
  <si>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</si>
  <si>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</si>
  <si>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</si>
  <si>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</si>
  <si>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</si>
  <si>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</si>
  <si>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</si>
  <si>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</si>
  <si>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</si>
  <si>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</si>
  <si>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</si>
  <si>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</si>
  <si>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</si>
  <si>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</si>
  <si>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</si>
  <si>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</si>
  <si>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</si>
  <si>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</si>
  <si>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</si>
  <si>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</si>
  <si>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</si>
  <si>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</si>
  <si>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</si>
  <si>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</si>
  <si>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</si>
  <si>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</si>
  <si>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</si>
  <si>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</si>
  <si>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</si>
  <si>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</si>
  <si>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</si>
  <si>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</si>
  <si>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</si>
  <si>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</si>
  <si>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</si>
  <si>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</si>
  <si>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</si>
  <si>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</si>
  <si>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</si>
  <si>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</si>
  <si>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</si>
  <si>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</si>
  <si>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</si>
  <si>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</si>
  <si>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</si>
  <si>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</si>
  <si>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</si>
  <si>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</si>
  <si>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</si>
  <si>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</si>
  <si>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</si>
  <si>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</si>
  <si>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</si>
  <si>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</si>
  <si>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</si>
  <si>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</si>
  <si>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</si>
  <si>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</si>
  <si>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</si>
  <si>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</si>
  <si>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</si>
  <si>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</si>
  <si>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</si>
  <si>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</si>
  <si>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</si>
  <si>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</si>
  <si>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</si>
  <si>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</si>
  <si>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</si>
  <si>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</si>
  <si>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</si>
  <si>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</si>
  <si>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</si>
  <si>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</si>
  <si>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</si>
  <si>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</si>
  <si>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</si>
  <si>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</si>
  <si>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</si>
  <si>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</si>
  <si>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</si>
  <si>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</si>
  <si>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</si>
  <si>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</si>
  <si>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</si>
  <si>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</si>
  <si>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</si>
  <si>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</si>
  <si>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</si>
  <si>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</si>
  <si>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</si>
  <si>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</si>
  <si>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</si>
  <si>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</si>
  <si>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</si>
  <si>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</si>
  <si>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</si>
  <si>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</si>
  <si>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</si>
  <si>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</si>
  <si>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</si>
  <si>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</si>
  <si>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</si>
  <si>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</si>
  <si>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</si>
  <si>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</si>
  <si>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</si>
  <si>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</si>
  <si>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</si>
  <si>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</si>
  <si>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</si>
  <si>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</si>
  <si>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</si>
  <si>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</si>
  <si>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</si>
  <si>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</si>
  <si>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</si>
  <si>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</si>
  <si>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</si>
  <si>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</si>
  <si>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</si>
  <si>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</si>
  <si>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</si>
  <si>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</si>
  <si>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</si>
  <si>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</si>
  <si>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</si>
  <si>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</si>
  <si>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</si>
  <si>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</si>
  <si>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</si>
  <si>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</si>
  <si>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</si>
  <si>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</si>
  <si>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</si>
  <si>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</si>
  <si>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</si>
  <si>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</si>
  <si>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</si>
  <si>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</si>
  <si>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</si>
  <si>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</si>
  <si>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</si>
  <si>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</si>
  <si>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</si>
  <si>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</si>
  <si>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</si>
  <si>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</si>
  <si>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</si>
  <si>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</si>
  <si>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</si>
  <si>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</si>
  <si>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</si>
  <si>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</si>
  <si>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</si>
  <si>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</si>
  <si>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</si>
  <si>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</si>
  <si>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</si>
  <si>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</si>
  <si>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</si>
  <si>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</si>
  <si>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</si>
  <si>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</si>
  <si>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</si>
  <si>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</si>
  <si>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</si>
  <si>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</si>
  <si>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</si>
  <si>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</si>
  <si>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</si>
  <si>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</si>
  <si>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</si>
  <si>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</si>
  <si>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</si>
  <si>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</si>
  <si>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</si>
  <si>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</si>
  <si>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</si>
  <si>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</si>
  <si>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</si>
  <si>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</si>
  <si>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</si>
  <si>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</si>
  <si>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</si>
  <si>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</si>
  <si>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</si>
  <si>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</si>
  <si>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</si>
  <si>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</si>
  <si>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</si>
  <si>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</si>
  <si>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</si>
  <si>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</si>
  <si>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</si>
  <si>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</si>
  <si>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</si>
  <si>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</si>
  <si>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</si>
  <si>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</si>
  <si>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</si>
  <si>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</si>
  <si>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</si>
  <si>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</si>
  <si>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</si>
  <si>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</si>
  <si>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</si>
  <si>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</si>
  <si>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</si>
  <si>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</si>
  <si>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</si>
  <si>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</si>
  <si>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</si>
  <si>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</si>
  <si>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</si>
  <si>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</si>
  <si>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</si>
  <si>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</si>
  <si>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</si>
  <si>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</si>
  <si>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</si>
  <si>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</si>
  <si>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</si>
  <si>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</si>
  <si>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</si>
  <si>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</si>
  <si>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</si>
  <si>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</si>
  <si>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</si>
  <si>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</si>
  <si>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</si>
  <si>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</si>
  <si>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</si>
  <si>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</si>
  <si>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</si>
  <si>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</si>
  <si>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</si>
  <si>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</si>
  <si>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</si>
  <si>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</si>
  <si>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</si>
  <si>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</si>
  <si>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</si>
  <si>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</si>
  <si>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</si>
  <si>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</si>
  <si>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</si>
  <si>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</si>
  <si>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</si>
  <si>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</si>
  <si>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</si>
  <si>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</si>
  <si>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</si>
  <si>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</si>
  <si>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</si>
  <si>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</si>
  <si>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</si>
  <si>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</si>
  <si>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</si>
  <si>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</si>
  <si>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</si>
  <si>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</si>
  <si>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</si>
  <si>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</si>
  <si>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</si>
  <si>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</si>
  <si>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</si>
  <si>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</si>
  <si>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</si>
  <si>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</si>
  <si>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</si>
  <si>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</si>
  <si>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</si>
  <si>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</si>
  <si>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</si>
  <si>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</si>
  <si>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</si>
  <si>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</si>
  <si>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</si>
  <si>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</si>
  <si>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</si>
  <si>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</si>
  <si>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</si>
  <si>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</si>
  <si>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</si>
  <si>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</si>
  <si>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</si>
  <si>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</si>
  <si>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</si>
  <si>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</si>
  <si>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</si>
  <si>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</si>
  <si>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</si>
  <si>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</si>
  <si>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</si>
  <si>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</si>
  <si>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</si>
  <si>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</si>
  <si>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</si>
  <si>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</si>
  <si>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</si>
  <si>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</si>
  <si>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</si>
  <si>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</si>
  <si>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</si>
  <si>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</si>
  <si>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</si>
  <si>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</si>
  <si>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</si>
  <si>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</si>
  <si>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</si>
  <si>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</si>
  <si>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</si>
  <si>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</si>
  <si>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</si>
  <si>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</si>
  <si>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</si>
  <si>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</si>
  <si>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</si>
  <si>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</si>
  <si>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</si>
  <si>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</si>
  <si>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</si>
  <si>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</si>
  <si>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</si>
  <si>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</si>
  <si>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</si>
  <si>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</si>
  <si>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</si>
  <si>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</si>
  <si>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</si>
  <si>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</si>
  <si>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</si>
  <si>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</si>
  <si>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</si>
  <si>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</si>
  <si>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</si>
  <si>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</si>
  <si>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</si>
  <si>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</si>
  <si>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</si>
  <si>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</si>
  <si>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</si>
  <si>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</si>
  <si>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</si>
  <si>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</si>
  <si>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</si>
  <si>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</si>
  <si>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</si>
  <si>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</si>
  <si>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</si>
  <si>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</si>
  <si>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</si>
  <si>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</si>
  <si>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</si>
  <si>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</si>
  <si>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</si>
  <si>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</si>
  <si>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</si>
  <si>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</si>
  <si>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</si>
  <si>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</si>
  <si>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</si>
  <si>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</si>
  <si>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</si>
  <si>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</si>
  <si>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</si>
  <si>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</si>
  <si>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</si>
  <si>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</si>
  <si>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</si>
  <si>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</si>
  <si>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</si>
  <si>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</si>
  <si>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</si>
  <si>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</si>
  <si>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</si>
  <si>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</si>
  <si>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</si>
  <si>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</si>
  <si>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</si>
  <si>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</si>
  <si>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</si>
  <si>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</si>
  <si>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</si>
  <si>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</si>
  <si>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</si>
  <si>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</si>
  <si>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</si>
  <si>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</si>
  <si>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</si>
  <si>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</si>
  <si>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</si>
  <si>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</si>
  <si>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</si>
  <si>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</si>
  <si>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</si>
  <si>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</si>
  <si>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</si>
  <si>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</si>
  <si>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</si>
  <si>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</si>
  <si>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</si>
  <si>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</si>
  <si>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</si>
  <si>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</si>
  <si>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</si>
  <si>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</si>
  <si>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</si>
  <si>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</si>
  <si>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</si>
  <si>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</si>
  <si>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</si>
  <si>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</si>
  <si>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</si>
  <si>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</si>
  <si>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</si>
  <si>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</si>
  <si>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</si>
  <si>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</si>
  <si>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</si>
  <si>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</si>
  <si>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</si>
  <si>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</si>
  <si>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</si>
  <si>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</si>
  <si>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</si>
  <si>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</si>
  <si>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</si>
  <si>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</si>
  <si>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</si>
  <si>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</si>
  <si>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</si>
  <si>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</si>
  <si>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</si>
  <si>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</si>
  <si>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</si>
  <si>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</si>
  <si>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</si>
  <si>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</si>
  <si>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</si>
  <si>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</si>
  <si>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</si>
  <si>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</si>
  <si>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</si>
  <si>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</si>
  <si>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</si>
  <si>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</si>
  <si>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</si>
  <si>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</si>
  <si>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</si>
  <si>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</si>
  <si>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</si>
  <si>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</si>
  <si>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</si>
  <si>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</si>
  <si>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</si>
  <si>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</si>
  <si>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</si>
  <si>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</si>
  <si>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</si>
  <si>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</si>
  <si>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</si>
  <si>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</si>
  <si>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</si>
  <si>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</si>
  <si>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</si>
  <si>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</si>
  <si>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</si>
  <si>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</si>
  <si>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</si>
  <si>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</si>
  <si>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</si>
  <si>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</si>
  <si>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</si>
  <si>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</si>
  <si>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</si>
  <si>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</si>
  <si>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</si>
  <si>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</si>
  <si>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</si>
  <si>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</si>
  <si>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</si>
  <si>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</si>
  <si>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</si>
  <si>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</si>
  <si>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</si>
  <si>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</si>
  <si>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</si>
  <si>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</si>
  <si>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</si>
  <si>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</si>
  <si>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</si>
  <si>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</si>
  <si>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</si>
  <si>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</si>
  <si>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</si>
  <si>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</si>
  <si>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</si>
  <si>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</si>
  <si>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</si>
  <si>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</si>
  <si>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</si>
  <si>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</si>
  <si>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</si>
  <si>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</si>
  <si>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</si>
  <si>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</si>
  <si>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</si>
  <si>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</si>
  <si>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</si>
  <si>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</si>
  <si>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</si>
  <si>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</si>
  <si>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</si>
  <si>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</si>
  <si>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</si>
  <si>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</si>
  <si>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</si>
  <si>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</si>
  <si>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</si>
  <si>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</si>
  <si>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</si>
  <si>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</si>
  <si>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</si>
  <si>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</si>
  <si>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</si>
  <si>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</si>
  <si>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</si>
  <si>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</si>
  <si>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</si>
  <si>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</si>
  <si>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</si>
  <si>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</si>
  <si>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</si>
  <si>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</si>
  <si>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</si>
  <si>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</si>
  <si>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</si>
  <si>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</si>
  <si>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</si>
  <si>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</si>
  <si>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</si>
  <si>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</si>
  <si>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</si>
  <si>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</si>
  <si>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</si>
  <si>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</si>
  <si>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</si>
  <si>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</si>
  <si>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</si>
  <si>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</si>
  <si>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</si>
  <si>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</si>
  <si>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</si>
  <si>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</si>
  <si>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</si>
  <si>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</si>
  <si>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</si>
  <si>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</si>
  <si>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</si>
  <si>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</si>
  <si>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</si>
  <si>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</si>
  <si>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</si>
  <si>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</si>
  <si>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</si>
  <si>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</si>
  <si>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</si>
  <si>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</si>
  <si>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</si>
  <si>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</si>
  <si>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</si>
  <si>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</si>
  <si>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</si>
  <si>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</si>
  <si>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</si>
  <si>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</si>
  <si>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</si>
  <si>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</si>
  <si>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</si>
  <si>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</si>
  <si>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</si>
  <si>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</si>
  <si>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</si>
  <si>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</si>
  <si>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</si>
  <si>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</si>
  <si>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</si>
  <si>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</si>
  <si>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</si>
  <si>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</si>
  <si>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</si>
  <si>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</si>
  <si>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</si>
  <si>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</si>
  <si>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</si>
  <si>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</si>
  <si>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</si>
  <si>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</si>
  <si>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</si>
  <si>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</si>
  <si>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</si>
  <si>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</si>
  <si>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</si>
  <si>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</si>
  <si>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</si>
  <si>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</si>
  <si>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</si>
  <si>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</si>
  <si>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</si>
  <si>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</si>
  <si>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</si>
  <si>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</si>
  <si>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</si>
  <si>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</si>
  <si>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</si>
  <si>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</si>
  <si>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</si>
  <si>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</si>
  <si>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</si>
  <si>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</si>
  <si>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</si>
  <si>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</si>
  <si>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</si>
  <si>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</si>
  <si>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</si>
  <si>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</si>
  <si>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</si>
  <si>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</si>
  <si>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</si>
  <si>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</si>
  <si>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</si>
  <si>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</si>
  <si>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</si>
  <si>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</si>
  <si>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</si>
  <si>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</si>
  <si>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</si>
  <si>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</si>
  <si>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</si>
  <si>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</si>
  <si>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</si>
  <si>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</si>
  <si>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</si>
  <si>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</si>
  <si>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</si>
  <si>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</si>
  <si>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</si>
  <si>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</si>
  <si>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</si>
  <si>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</si>
  <si>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</si>
  <si>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</si>
  <si>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</si>
  <si>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</si>
  <si>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</si>
  <si>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</si>
  <si>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</si>
  <si>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</si>
  <si>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</si>
  <si>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</si>
  <si>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</si>
  <si>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</si>
  <si>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</si>
  <si>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</si>
  <si>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</si>
  <si>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</si>
  <si>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</si>
  <si>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</si>
  <si>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</si>
  <si>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</si>
  <si>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</si>
  <si>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</si>
  <si>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</si>
  <si>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</si>
  <si>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</si>
  <si>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</si>
  <si>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</si>
  <si>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</si>
  <si>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</si>
  <si>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</si>
  <si>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</si>
  <si>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</si>
  <si>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</si>
  <si>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</si>
  <si>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</si>
  <si>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</si>
  <si>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</si>
  <si>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</si>
  <si>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</si>
  <si>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</si>
  <si>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</si>
  <si>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</si>
  <si>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</si>
  <si>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</si>
  <si>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</si>
  <si>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</si>
  <si>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</si>
  <si>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</si>
  <si>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</si>
  <si>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</si>
  <si>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</si>
  <si>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</si>
  <si>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</si>
  <si>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</si>
  <si>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</si>
  <si>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</si>
  <si>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</si>
  <si>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</si>
  <si>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</si>
  <si>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</si>
  <si>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</si>
  <si>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</si>
  <si>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</si>
  <si>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</si>
  <si>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</si>
  <si>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</si>
  <si>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</si>
  <si>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</si>
  <si>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</si>
  <si>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</si>
  <si>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</si>
  <si>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</si>
  <si>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</si>
  <si>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</si>
  <si>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</si>
  <si>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</si>
  <si>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</si>
  <si>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</si>
  <si>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</si>
  <si>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</si>
  <si>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</si>
  <si>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</si>
  <si>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</si>
  <si>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</si>
  <si>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</si>
  <si>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</si>
  <si>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</si>
  <si>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</si>
  <si>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</si>
  <si>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</si>
  <si>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</si>
  <si>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</si>
  <si>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</si>
  <si>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</si>
  <si>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</si>
  <si>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</si>
  <si>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</si>
  <si>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</si>
  <si>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</si>
  <si>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</si>
  <si>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</si>
  <si>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</si>
  <si>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</si>
  <si>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</si>
  <si>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</si>
  <si>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</si>
  <si>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</si>
  <si>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</si>
  <si>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</si>
  <si>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</si>
  <si>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</si>
  <si>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</si>
  <si>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</si>
  <si>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</si>
  <si>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</si>
  <si>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</si>
  <si>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</si>
  <si>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</si>
  <si>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</si>
  <si>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</si>
  <si>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</si>
  <si>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</si>
  <si>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</si>
  <si>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</si>
  <si>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</si>
  <si>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</si>
  <si>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</si>
  <si>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</si>
  <si>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</si>
  <si>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</si>
  <si>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</si>
  <si>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</si>
  <si>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</si>
  <si>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</si>
  <si>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</si>
  <si>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</si>
  <si>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</si>
  <si>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</si>
  <si>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</si>
  <si>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</si>
  <si>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</si>
  <si>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</si>
  <si>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</si>
  <si>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</si>
  <si>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</si>
  <si>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</si>
  <si>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</si>
  <si>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</si>
  <si>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</si>
  <si>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</si>
  <si>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</si>
  <si>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</si>
  <si>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</si>
  <si>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</si>
  <si>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</si>
  <si>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</si>
  <si>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</si>
  <si>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</si>
  <si>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</si>
  <si>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</si>
  <si>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</si>
  <si>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</si>
  <si>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</si>
  <si>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</si>
  <si>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</si>
  <si>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</si>
  <si>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</si>
  <si>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</si>
  <si>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</si>
  <si>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</si>
  <si>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</si>
  <si>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</si>
  <si>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</si>
  <si>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</si>
  <si>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</si>
  <si>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</si>
  <si>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</si>
  <si>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</si>
  <si>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</si>
  <si>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</si>
  <si>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</si>
  <si>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</si>
  <si>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</si>
  <si>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</si>
  <si>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</si>
  <si>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</si>
  <si>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</si>
  <si>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</si>
  <si>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</si>
  <si>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</si>
  <si>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</si>
  <si>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</si>
  <si>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</si>
  <si>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</si>
  <si>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</si>
  <si>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</si>
  <si>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</si>
  <si>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</si>
  <si>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</si>
  <si>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</si>
  <si>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</si>
  <si>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</si>
  <si>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</si>
  <si>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</si>
  <si>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</si>
  <si>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</si>
  <si>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</si>
  <si>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</si>
  <si>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</si>
  <si>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</si>
  <si>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</si>
  <si>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</si>
  <si>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</si>
  <si>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</si>
  <si>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</si>
  <si>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</si>
  <si>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</si>
  <si>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</si>
  <si>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</si>
  <si>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</si>
  <si>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</si>
  <si>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</si>
  <si>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</si>
  <si>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</si>
  <si>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</si>
  <si>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</si>
  <si>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</si>
  <si>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</si>
  <si>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</si>
  <si>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</si>
  <si>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</si>
  <si>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</si>
  <si>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</si>
  <si>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</si>
  <si>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</si>
  <si>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</si>
  <si>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</si>
  <si>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</si>
  <si>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</si>
  <si>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</si>
  <si>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</si>
  <si>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</si>
  <si>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</si>
  <si>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</si>
  <si>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</si>
  <si>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</si>
  <si>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</si>
  <si>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</si>
  <si>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</si>
  <si>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</si>
  <si>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</si>
  <si>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</si>
  <si>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</si>
  <si>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</si>
  <si>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</si>
  <si>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</si>
  <si>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</si>
  <si>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</si>
  <si>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</si>
  <si>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</si>
  <si>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</si>
  <si>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</si>
  <si>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</si>
  <si>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</si>
  <si>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</si>
  <si>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</si>
  <si>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</si>
  <si>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</si>
  <si>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</si>
  <si>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</si>
  <si>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</si>
  <si>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</si>
  <si>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</si>
  <si>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</si>
  <si>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</si>
  <si>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</si>
  <si>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</si>
  <si>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</si>
  <si>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</si>
  <si>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</si>
  <si>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</si>
  <si>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</si>
  <si>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</si>
  <si>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</si>
  <si>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</si>
  <si>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</si>
  <si>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</si>
  <si>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</si>
  <si>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</si>
  <si>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</si>
  <si>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</si>
  <si>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</si>
  <si>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</si>
  <si>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</si>
  <si>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</si>
  <si>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</si>
  <si>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</si>
  <si>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</si>
  <si>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</si>
  <si>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</si>
  <si>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</si>
  <si>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</si>
  <si>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</si>
  <si>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</si>
  <si>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</si>
  <si>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</si>
  <si>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</si>
  <si>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</si>
  <si>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</si>
  <si>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</si>
  <si>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</si>
  <si>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</si>
  <si>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</si>
  <si>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</si>
  <si>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</si>
  <si>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</si>
  <si>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</si>
  <si>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</si>
  <si>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</si>
  <si>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</si>
  <si>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</si>
  <si>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</si>
  <si>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</si>
  <si>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</si>
  <si>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</si>
  <si>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</si>
  <si>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</si>
  <si>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</si>
  <si>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</si>
  <si>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</si>
  <si>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</si>
  <si>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</si>
  <si>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</si>
  <si>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</si>
  <si>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</si>
  <si>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</si>
  <si>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</si>
  <si>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</si>
  <si>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</si>
  <si>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</si>
  <si>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</si>
  <si>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</si>
  <si>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</si>
  <si>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</si>
  <si>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</si>
  <si>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</si>
  <si>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</si>
  <si>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</si>
  <si>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</si>
  <si>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</si>
  <si>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</si>
  <si>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</si>
  <si>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</si>
  <si>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</si>
  <si>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</si>
  <si>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</si>
  <si>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</si>
  <si>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</si>
  <si>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</si>
  <si>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</si>
  <si>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</si>
  <si>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</si>
  <si>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</si>
  <si>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</si>
  <si>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</si>
  <si>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</si>
  <si>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</si>
  <si>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</si>
  <si>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</si>
  <si>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</si>
  <si>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</si>
  <si>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</si>
  <si>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</si>
  <si>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</si>
  <si>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</si>
  <si>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</si>
  <si>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</si>
  <si>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</si>
  <si>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</si>
  <si>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</si>
  <si>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</si>
  <si>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</si>
  <si>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</si>
  <si>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</si>
  <si>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</si>
  <si>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</si>
  <si>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</si>
  <si>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</si>
  <si>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</si>
  <si>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</si>
  <si>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</si>
  <si>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</si>
  <si>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</si>
  <si>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</si>
  <si>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</si>
  <si>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</si>
  <si>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</si>
  <si>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</si>
  <si>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</si>
  <si>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</si>
  <si>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</si>
  <si>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</si>
  <si>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</si>
  <si>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</si>
  <si>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</si>
  <si>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</si>
  <si>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</si>
  <si>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</si>
  <si>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</si>
  <si>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</si>
  <si>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</si>
  <si>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</si>
  <si>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</si>
  <si>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</si>
  <si>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</si>
  <si>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</si>
  <si>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</si>
  <si>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</si>
  <si>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</si>
  <si>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</si>
  <si>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</si>
  <si>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</si>
  <si>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</si>
  <si>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</si>
  <si>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</si>
  <si>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</si>
  <si>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</si>
  <si>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</si>
  <si>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</si>
  <si>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</si>
  <si>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</si>
  <si>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</si>
  <si>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</si>
  <si>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</si>
  <si>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</si>
  <si>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</si>
  <si>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</si>
  <si>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</si>
  <si>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</si>
  <si>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</si>
  <si>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</si>
  <si>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</si>
  <si>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</si>
  <si>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</si>
  <si>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</si>
  <si>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</si>
  <si>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</si>
  <si>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</si>
  <si>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</si>
  <si>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</si>
  <si>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</si>
  <si>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</si>
  <si>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</si>
  <si>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</si>
  <si>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</si>
  <si>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</si>
  <si>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</si>
  <si>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</si>
  <si>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</si>
  <si>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</si>
  <si>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</si>
  <si>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</si>
  <si>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</si>
  <si>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</si>
  <si>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</si>
  <si>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</si>
  <si>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</si>
  <si>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</si>
  <si>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</si>
  <si>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</si>
  <si>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</si>
  <si>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</si>
  <si>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</si>
  <si>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</si>
  <si>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</si>
  <si>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</si>
  <si>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</si>
  <si>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</si>
  <si>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</si>
  <si>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</si>
  <si>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</si>
  <si>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</si>
  <si>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</si>
  <si>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</si>
  <si>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</si>
  <si>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</si>
  <si>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</si>
  <si>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</si>
  <si>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</si>
  <si>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</si>
  <si>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</si>
  <si>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</si>
  <si>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</si>
  <si>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</si>
  <si>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</si>
  <si>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</si>
  <si>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</si>
  <si>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</si>
  <si>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</si>
  <si>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</si>
  <si>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</si>
  <si>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</si>
  <si>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</si>
  <si>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</si>
  <si>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</si>
  <si>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</si>
  <si>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</si>
  <si>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</si>
  <si>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</si>
  <si>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</si>
  <si>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</si>
  <si>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</si>
  <si>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</si>
  <si>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</si>
  <si>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</si>
  <si>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</si>
  <si>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</si>
  <si>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</si>
  <si>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</si>
  <si>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</si>
  <si>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</si>
  <si>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</si>
  <si>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</si>
  <si>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</si>
  <si>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</si>
  <si>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</si>
  <si>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</si>
  <si>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</si>
  <si>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</si>
  <si>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</si>
  <si>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</si>
  <si>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</si>
  <si>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</si>
  <si>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</si>
  <si>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</si>
  <si>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</si>
  <si>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</si>
  <si>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</si>
  <si>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</si>
  <si>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</si>
  <si>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</si>
  <si>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</si>
  <si>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</si>
  <si>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</si>
  <si>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</si>
  <si>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</si>
  <si>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</si>
  <si>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</si>
  <si>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</si>
  <si>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</si>
  <si>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</si>
  <si>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</si>
  <si>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</si>
  <si>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</si>
  <si>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</si>
  <si>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</si>
  <si>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</si>
  <si>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</si>
  <si>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</si>
  <si>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</si>
  <si>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</si>
  <si>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</si>
  <si>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</si>
  <si>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</si>
  <si>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</si>
  <si>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</si>
  <si>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</si>
  <si>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</si>
  <si>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</si>
  <si>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</si>
  <si>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</si>
  <si>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</si>
  <si>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</si>
  <si>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</si>
  <si>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</si>
  <si>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</si>
  <si>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</si>
  <si>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</si>
  <si>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</si>
  <si>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</si>
  <si>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</si>
  <si>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</si>
  <si>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</si>
  <si>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</si>
  <si>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</si>
  <si>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</si>
  <si>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</si>
  <si>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</si>
  <si>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</si>
  <si>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</si>
  <si>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</si>
  <si>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</si>
  <si>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</si>
  <si>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</si>
  <si>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</si>
  <si>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</si>
  <si>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</si>
  <si>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</si>
  <si>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</si>
  <si>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</si>
  <si>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</si>
  <si>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</si>
  <si>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</si>
  <si>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</si>
  <si>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</si>
  <si>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</si>
  <si>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</si>
  <si>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</si>
  <si>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</si>
  <si>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</si>
  <si>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</si>
  <si>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</si>
  <si>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</si>
  <si>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</si>
  <si>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</si>
  <si>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</si>
  <si>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</si>
  <si>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</si>
  <si>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</si>
  <si>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</si>
  <si>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</si>
  <si>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</si>
  <si>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</si>
  <si>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</si>
  <si>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</si>
  <si>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</si>
  <si>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</si>
  <si>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</si>
  <si>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</si>
  <si>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</si>
  <si>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</si>
  <si>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</si>
  <si>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</si>
  <si>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</si>
  <si>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</si>
  <si>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</si>
  <si>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</si>
  <si>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</si>
  <si>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</si>
  <si>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</si>
  <si>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</si>
  <si>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</si>
  <si>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</si>
  <si>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</si>
  <si>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</si>
  <si>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</si>
  <si>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</si>
  <si>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</si>
  <si>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</si>
  <si>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</si>
  <si>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</si>
  <si>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</si>
  <si>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</si>
  <si>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</si>
  <si>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</si>
  <si>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</si>
  <si>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</si>
  <si>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</si>
  <si>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</si>
  <si>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</si>
  <si>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</si>
  <si>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</si>
  <si>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</si>
  <si>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</si>
  <si>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</si>
  <si>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</si>
  <si>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</si>
  <si>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</si>
  <si>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</si>
  <si>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</si>
  <si>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</si>
  <si>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</si>
  <si>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</si>
  <si>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</si>
  <si>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</si>
  <si>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</si>
  <si>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</si>
  <si>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</si>
  <si>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</si>
  <si>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</si>
  <si>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</si>
  <si>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</si>
  <si>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</si>
  <si>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</si>
  <si>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</si>
  <si>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</si>
  <si>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</si>
  <si>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</si>
  <si>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</si>
  <si>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</si>
  <si>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</si>
  <si>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</si>
  <si>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</si>
  <si>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</si>
  <si>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</si>
  <si>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</si>
  <si>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</si>
  <si>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</si>
  <si>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</si>
  <si>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</si>
  <si>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</si>
  <si>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</si>
  <si>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</si>
  <si>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</si>
  <si>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</si>
  <si>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</si>
  <si>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</si>
  <si>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</si>
  <si>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</si>
  <si>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</si>
  <si>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</si>
  <si>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</si>
  <si>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</si>
  <si>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</si>
  <si>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</si>
  <si>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</si>
  <si>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</si>
  <si>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</si>
  <si>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</si>
  <si>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</si>
  <si>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</si>
  <si>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</si>
  <si>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</si>
  <si>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</si>
  <si>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</si>
  <si>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</si>
  <si>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</si>
  <si>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</si>
  <si>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</si>
  <si>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</si>
  <si>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</si>
  <si>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</si>
  <si>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</si>
  <si>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</si>
  <si>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</si>
  <si>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</si>
  <si>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</si>
  <si>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</si>
  <si>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</si>
  <si>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</si>
  <si>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</si>
  <si>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</si>
  <si>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</si>
  <si>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</si>
  <si>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</si>
  <si>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</si>
  <si>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</si>
  <si>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</si>
  <si>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</si>
  <si>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</si>
  <si>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</si>
  <si>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</si>
  <si>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</si>
  <si>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</si>
  <si>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</si>
  <si>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</si>
  <si>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</si>
  <si>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</si>
  <si>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</si>
  <si>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</si>
  <si>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</si>
  <si>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</si>
  <si>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</si>
  <si>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</si>
  <si>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</si>
  <si>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</si>
  <si>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</si>
  <si>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</si>
  <si>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</si>
  <si>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</si>
  <si>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</si>
  <si>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</si>
  <si>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</si>
  <si>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</si>
  <si>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</si>
  <si>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</si>
  <si>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</si>
  <si>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</si>
  <si>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</si>
  <si>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</si>
  <si>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</si>
  <si>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</si>
  <si>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</si>
  <si>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</si>
  <si>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</si>
  <si>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</si>
  <si>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</si>
  <si>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</si>
  <si>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</si>
  <si>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</si>
  <si>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</si>
  <si>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</si>
  <si>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</si>
  <si>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</si>
  <si>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</si>
  <si>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</si>
  <si>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</si>
  <si>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</si>
  <si>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</si>
  <si>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</si>
  <si>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</si>
  <si>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</si>
  <si>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</si>
  <si>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</si>
  <si>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</si>
  <si>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</si>
  <si>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</si>
  <si>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</si>
  <si>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</si>
  <si>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</si>
  <si>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</si>
  <si>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</si>
  <si>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</si>
  <si>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</si>
  <si>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</si>
  <si>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</si>
  <si>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</si>
  <si>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</si>
  <si>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</si>
  <si>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</si>
  <si>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</si>
  <si>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</si>
  <si>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</si>
  <si>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</si>
  <si>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</si>
  <si>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</si>
  <si>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</si>
  <si>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</si>
  <si>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</si>
  <si>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</si>
  <si>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</si>
  <si>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</si>
  <si>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</si>
  <si>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</si>
  <si>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</si>
  <si>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</si>
  <si>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</si>
  <si>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</si>
  <si>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</si>
  <si>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</si>
  <si>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</si>
  <si>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</si>
  <si>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</si>
  <si>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</si>
  <si>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</si>
  <si>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</si>
  <si>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</si>
  <si>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</si>
  <si>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</si>
  <si>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</si>
  <si>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</si>
  <si>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</si>
  <si>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</si>
  <si>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</si>
  <si>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</si>
  <si>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</si>
  <si>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</si>
  <si>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</si>
  <si>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</si>
  <si>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</si>
  <si>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</si>
  <si>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</si>
  <si>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</si>
  <si>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</si>
  <si>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</si>
  <si>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</si>
  <si>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</si>
  <si>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</si>
  <si>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</si>
  <si>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</si>
  <si>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</si>
  <si>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</si>
  <si>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</si>
  <si>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</si>
  <si>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</si>
  <si>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</si>
  <si>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</si>
  <si>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</si>
  <si>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</si>
  <si>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</si>
  <si>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</si>
  <si>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</si>
  <si>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</si>
  <si>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</si>
  <si>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</si>
  <si>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</si>
  <si>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</si>
  <si>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</si>
  <si>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</si>
  <si>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</si>
  <si>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</si>
  <si>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</si>
  <si>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</si>
  <si>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</si>
  <si>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</si>
  <si>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</si>
  <si>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</si>
  <si>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</si>
  <si>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</si>
  <si>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</si>
  <si>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</si>
  <si>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</si>
  <si>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</si>
  <si>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</si>
  <si>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</si>
  <si>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</si>
  <si>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</si>
  <si>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</si>
  <si>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</si>
  <si>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</si>
  <si>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</si>
  <si>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</si>
  <si>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</si>
  <si>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</si>
  <si>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</si>
  <si>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</si>
  <si>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</si>
  <si>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</si>
  <si>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</si>
  <si>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</si>
  <si>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</si>
  <si>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</si>
  <si>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</si>
  <si>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</si>
  <si>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</si>
  <si>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</si>
  <si>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</si>
  <si>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</si>
  <si>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</si>
  <si>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</si>
  <si>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</si>
  <si>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</si>
  <si>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</si>
  <si>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</si>
  <si>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</si>
  <si>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</si>
  <si>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</si>
  <si>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</si>
  <si>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</si>
  <si>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</si>
  <si>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</si>
  <si>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</si>
  <si>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</si>
  <si>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</si>
  <si>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</si>
  <si>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</si>
  <si>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</si>
  <si>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</si>
  <si>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</si>
  <si>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</si>
  <si>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</si>
  <si>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</si>
  <si>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</si>
  <si>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</si>
  <si>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</si>
  <si>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</si>
  <si>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</si>
  <si>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</si>
  <si>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</si>
  <si>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</si>
  <si>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</si>
  <si>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</si>
  <si>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</si>
  <si>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</si>
  <si>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</si>
  <si>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</si>
  <si>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</si>
  <si>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</si>
  <si>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</si>
  <si>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</si>
  <si>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</si>
  <si>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</si>
  <si>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</si>
  <si>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</si>
  <si>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</si>
  <si>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</si>
  <si>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</si>
  <si>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</si>
  <si>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</si>
  <si>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</si>
  <si>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</si>
  <si>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</si>
  <si>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</si>
  <si>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</si>
  <si>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</si>
  <si>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</si>
  <si>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</si>
  <si>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</si>
  <si>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</si>
  <si>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</si>
  <si>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</si>
  <si>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</si>
  <si>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</si>
  <si>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</si>
  <si>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</si>
  <si>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</si>
  <si>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</si>
  <si>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</si>
  <si>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</si>
  <si>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</si>
  <si>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</si>
  <si>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</si>
  <si>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</si>
  <si>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</si>
  <si>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</si>
  <si>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</si>
  <si>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</si>
  <si>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</si>
  <si>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</si>
  <si>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</si>
  <si>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</si>
  <si>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</si>
  <si>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</si>
  <si>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</si>
  <si>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</si>
  <si>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</si>
  <si>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</si>
  <si>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</si>
  <si>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</si>
  <si>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</si>
  <si>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</si>
  <si>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</si>
  <si>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</si>
  <si>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</si>
  <si>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</si>
  <si>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</si>
  <si>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</si>
  <si>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</si>
  <si>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</si>
  <si>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</si>
  <si>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</si>
  <si>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</si>
  <si>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</si>
  <si>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</si>
  <si>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</si>
  <si>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</si>
  <si>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</si>
  <si>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</si>
  <si>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</si>
  <si>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</si>
  <si>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</si>
  <si>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</si>
  <si>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</si>
  <si>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</si>
  <si>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</si>
  <si>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</si>
  <si>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</si>
  <si>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</si>
  <si>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</si>
  <si>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</si>
  <si>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</si>
  <si>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</si>
  <si>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</si>
  <si>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</si>
  <si>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</si>
  <si>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</si>
  <si>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</si>
  <si>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</si>
  <si>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</si>
  <si>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</si>
  <si>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</si>
  <si>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</si>
  <si>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</si>
  <si>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</si>
  <si>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</si>
  <si>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</si>
  <si>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</si>
  <si>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</si>
  <si>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</si>
  <si>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</si>
  <si>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</si>
  <si>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</si>
  <si>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</si>
  <si>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</si>
  <si>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</si>
  <si>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</si>
  <si>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</si>
  <si>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</si>
  <si>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</si>
  <si>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</si>
  <si>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</si>
  <si>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</si>
  <si>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</si>
  <si>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</si>
  <si>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</si>
  <si>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</si>
  <si>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</si>
  <si>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</si>
  <si>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</si>
  <si>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</si>
  <si>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</si>
  <si>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</si>
  <si>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</si>
  <si>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</si>
  <si>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</si>
  <si>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</si>
  <si>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</si>
  <si>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</si>
  <si>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</si>
  <si>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</si>
  <si>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</si>
  <si>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</si>
  <si>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</si>
  <si>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</si>
  <si>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</si>
  <si>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</si>
  <si>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</si>
  <si>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</si>
  <si>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</si>
  <si>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</si>
  <si>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</si>
  <si>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</si>
  <si>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</si>
  <si>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</si>
  <si>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</si>
  <si>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</si>
  <si>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</si>
  <si>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</si>
  <si>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</si>
  <si>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</si>
  <si>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</si>
  <si>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</si>
  <si>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</si>
  <si>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</si>
  <si>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</si>
  <si>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</si>
  <si>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</si>
  <si>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</si>
  <si>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</si>
  <si>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</si>
  <si>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</si>
  <si>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</si>
  <si>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</si>
  <si>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</si>
  <si>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</si>
  <si>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</si>
  <si>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</si>
  <si>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</si>
  <si>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</si>
  <si>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</si>
  <si>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</si>
  <si>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</si>
  <si>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</si>
  <si>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</si>
  <si>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</si>
  <si>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</si>
  <si>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</si>
  <si>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</si>
  <si>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</si>
  <si>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</si>
  <si>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</si>
  <si>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</si>
  <si>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</si>
  <si>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</si>
  <si>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</si>
  <si>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</si>
  <si>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</si>
  <si>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</si>
  <si>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</si>
  <si>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</si>
  <si>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</si>
  <si>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</si>
  <si>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</si>
  <si>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</si>
  <si>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</si>
  <si>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</si>
  <si>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</si>
  <si>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</si>
  <si>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</si>
  <si>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</si>
  <si>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</si>
  <si>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</si>
  <si>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</si>
  <si>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</si>
  <si>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</si>
  <si>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</si>
  <si>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</si>
  <si>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</si>
  <si>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</si>
  <si>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</si>
  <si>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</si>
  <si>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</si>
  <si>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</si>
  <si>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</si>
  <si>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</si>
  <si>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</si>
  <si>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</si>
  <si>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</si>
  <si>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</si>
  <si>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</si>
  <si>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</si>
  <si>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</si>
  <si>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</si>
  <si>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</si>
  <si>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</si>
  <si>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</si>
  <si>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</si>
  <si>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</si>
  <si>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</si>
  <si>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</si>
  <si>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</si>
  <si>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</si>
  <si>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</si>
  <si>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</si>
  <si>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</si>
  <si>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</si>
  <si>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</si>
  <si>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</si>
  <si>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</si>
  <si>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</si>
  <si>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</si>
  <si>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</si>
  <si>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</si>
  <si>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</si>
  <si>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</si>
  <si>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</si>
  <si>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</si>
  <si>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</si>
  <si>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</si>
  <si>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</si>
  <si>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</si>
  <si>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</si>
  <si>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</si>
  <si>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</si>
  <si>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</si>
  <si>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</si>
  <si>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</si>
  <si>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</si>
  <si>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</si>
  <si>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</si>
  <si>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</si>
  <si>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</si>
  <si>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</si>
  <si>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</si>
  <si>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</si>
  <si>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</si>
  <si>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</si>
  <si>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</si>
  <si>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</si>
  <si>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</si>
  <si>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</si>
  <si>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</si>
  <si>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</si>
  <si>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</si>
  <si>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</si>
  <si>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</si>
  <si>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</si>
  <si>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</si>
  <si>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</si>
  <si>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</si>
  <si>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</si>
  <si>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</si>
  <si>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</si>
  <si>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</si>
  <si>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</si>
  <si>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</si>
  <si>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</si>
  <si>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</si>
  <si>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</si>
  <si>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</si>
  <si>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</si>
  <si>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</si>
  <si>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</si>
  <si>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</si>
  <si>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</si>
  <si>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</si>
  <si>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</si>
  <si>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</si>
  <si>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</si>
  <si>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</si>
  <si>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</si>
  <si>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</si>
  <si>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</si>
  <si>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</si>
  <si>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</si>
  <si>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</si>
  <si>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</si>
  <si>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</si>
  <si>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</si>
  <si>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</si>
  <si>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</si>
  <si>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</si>
  <si>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</si>
  <si>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</si>
  <si>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</si>
  <si>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</si>
  <si>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</si>
  <si>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</si>
  <si>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</si>
  <si>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</si>
  <si>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</si>
  <si>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</si>
  <si>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</si>
  <si>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</si>
  <si>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</si>
  <si>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</si>
  <si>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</si>
  <si>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</si>
  <si>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</si>
  <si>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</si>
  <si>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</si>
  <si>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</si>
  <si>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</si>
  <si>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</si>
  <si>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</si>
  <si>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</si>
  <si>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</si>
  <si>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</si>
  <si>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</si>
  <si>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</si>
  <si>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</si>
  <si>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</si>
  <si>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</si>
  <si>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</si>
  <si>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</si>
  <si>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</si>
  <si>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</si>
  <si>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</si>
  <si>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</si>
  <si>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</si>
  <si>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</si>
  <si>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</si>
  <si>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</si>
  <si>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</si>
  <si>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</si>
  <si>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</si>
  <si>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</si>
  <si>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</si>
  <si>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</si>
  <si>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</si>
  <si>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</si>
  <si>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</si>
  <si>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</si>
  <si>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</si>
  <si>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</si>
  <si>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</si>
  <si>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</si>
  <si>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</si>
  <si>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</si>
  <si>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</si>
  <si>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</si>
  <si>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</si>
  <si>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</si>
  <si>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</si>
  <si>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</si>
  <si>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</si>
  <si>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</si>
  <si>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</si>
  <si>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</si>
  <si>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</si>
  <si>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</si>
  <si>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</si>
  <si>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</si>
  <si>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</si>
  <si>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</si>
  <si>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</si>
  <si>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</si>
  <si>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</si>
  <si>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</si>
  <si>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</si>
  <si>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</si>
  <si>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</si>
  <si>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</si>
  <si>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</si>
  <si>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</si>
  <si>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</si>
  <si>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</si>
  <si>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</si>
  <si>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</si>
  <si>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</si>
  <si>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</si>
  <si>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</si>
  <si>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</si>
  <si>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</si>
  <si>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</si>
  <si>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</si>
  <si>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</si>
  <si>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</si>
  <si>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</si>
  <si>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</si>
  <si>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</si>
  <si>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</si>
  <si>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</si>
  <si>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</si>
  <si>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</si>
  <si>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</si>
  <si>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</si>
  <si>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</si>
  <si>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</si>
  <si>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</si>
  <si>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</si>
  <si>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</si>
  <si>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</si>
  <si>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</si>
  <si>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</si>
  <si>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</si>
  <si>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</si>
  <si>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</si>
  <si>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</si>
  <si>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</si>
  <si>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</si>
  <si>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</si>
  <si>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</si>
  <si>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</si>
  <si>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</si>
  <si>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</si>
  <si>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</si>
  <si>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</si>
  <si>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</si>
  <si>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</si>
  <si>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</si>
  <si>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</si>
  <si>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</si>
  <si>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</si>
  <si>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</si>
  <si>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</si>
  <si>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</si>
  <si>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</si>
  <si>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</si>
  <si>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</si>
  <si>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</si>
  <si>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</si>
  <si>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</si>
  <si>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</si>
  <si>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</si>
  <si>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</si>
  <si>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</si>
  <si>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</si>
  <si>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</si>
  <si>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</si>
  <si>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</si>
  <si>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</si>
  <si>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</si>
  <si>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</si>
  <si>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</si>
  <si>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</si>
  <si>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</si>
  <si>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</si>
  <si>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</si>
  <si>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</si>
  <si>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</si>
  <si>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</si>
  <si>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</si>
  <si>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</si>
  <si>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</si>
  <si>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</si>
  <si>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</si>
  <si>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</si>
  <si>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</si>
  <si>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</si>
  <si>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</si>
  <si>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</si>
  <si>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</si>
  <si>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</si>
  <si>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</si>
  <si>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</si>
  <si>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</si>
  <si>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</si>
  <si>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</si>
  <si>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</si>
  <si>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</si>
  <si>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</si>
  <si>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</si>
  <si>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</si>
  <si>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</si>
  <si>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</si>
  <si>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</si>
  <si>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</si>
  <si>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</si>
  <si>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</si>
  <si>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</si>
  <si>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</si>
  <si>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</si>
  <si>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</si>
  <si>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</si>
  <si>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</si>
  <si>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</si>
  <si>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</si>
  <si>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</si>
  <si>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</si>
  <si>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</si>
  <si>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</si>
  <si>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</si>
  <si>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</si>
  <si>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</si>
  <si>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</si>
  <si>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</si>
  <si>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</si>
  <si>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</si>
  <si>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</si>
  <si>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</si>
  <si>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</si>
  <si>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</si>
  <si>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</si>
  <si>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</si>
  <si>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</si>
  <si>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</si>
  <si>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</si>
  <si>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</si>
  <si>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</si>
  <si>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</si>
  <si>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</si>
  <si>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</si>
  <si>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</si>
  <si>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</si>
  <si>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</si>
  <si>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</si>
  <si>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</si>
  <si>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</si>
  <si>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</si>
  <si>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</si>
  <si>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</si>
  <si>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</si>
  <si>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</si>
  <si>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</si>
  <si>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</si>
  <si>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</si>
  <si>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</si>
  <si>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</si>
  <si>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</si>
  <si>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</si>
  <si>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</si>
  <si>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</si>
  <si>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</si>
  <si>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</si>
  <si>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</si>
  <si>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</si>
  <si>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</si>
  <si>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</si>
  <si>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</si>
  <si>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</si>
  <si>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</si>
  <si>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</si>
  <si>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</si>
  <si>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</si>
  <si>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</si>
  <si>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</si>
  <si>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</si>
  <si>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</si>
  <si>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</si>
  <si>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</si>
  <si>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</si>
  <si>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</si>
  <si>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</si>
  <si>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</si>
  <si>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</si>
  <si>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</si>
  <si>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</si>
  <si>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</si>
  <si>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</si>
  <si>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</si>
  <si>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</si>
  <si>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</si>
  <si>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</si>
  <si>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</si>
  <si>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</si>
  <si>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</si>
  <si>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</si>
  <si>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</si>
  <si>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</si>
  <si>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</si>
  <si>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</si>
  <si>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</si>
  <si>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</si>
  <si>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</si>
  <si>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</si>
  <si>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</si>
  <si>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</si>
  <si>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</si>
  <si>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</si>
  <si>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</si>
  <si>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</si>
  <si>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</si>
  <si>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</si>
  <si>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</si>
  <si>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</si>
  <si>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</si>
  <si>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</si>
  <si>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</si>
  <si>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</si>
  <si>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</si>
  <si>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</si>
  <si>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</si>
  <si>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</si>
  <si>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</si>
  <si>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</si>
  <si>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</si>
  <si>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</si>
  <si>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</si>
  <si>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</si>
  <si>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</si>
  <si>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</si>
  <si>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</si>
  <si>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</si>
  <si>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</si>
  <si>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</si>
  <si>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</si>
  <si>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</si>
  <si>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</si>
  <si>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</si>
  <si>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</si>
  <si>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</si>
  <si>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</si>
  <si>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</si>
  <si>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</si>
  <si>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</si>
  <si>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</si>
  <si>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</si>
  <si>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</si>
  <si>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</si>
  <si>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</si>
  <si>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</si>
  <si>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</si>
  <si>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</si>
  <si>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</si>
  <si>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</si>
  <si>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</si>
  <si>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</si>
  <si>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</si>
  <si>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</si>
  <si>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</si>
  <si>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</si>
  <si>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</si>
  <si>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</si>
  <si>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</si>
  <si>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</si>
  <si>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</si>
  <si>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</si>
  <si>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</si>
  <si>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</si>
  <si>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</si>
  <si>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</si>
  <si>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</si>
  <si>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</si>
  <si>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</si>
  <si>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</si>
  <si>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</si>
  <si>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</si>
  <si>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</si>
  <si>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</si>
  <si>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</si>
  <si>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</si>
  <si>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</si>
  <si>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</si>
  <si>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</si>
  <si>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</si>
  <si>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</si>
  <si>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</si>
  <si>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</si>
  <si>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</si>
  <si>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</si>
  <si>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</si>
  <si>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</si>
  <si>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</si>
  <si>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</si>
  <si>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</si>
  <si>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</si>
  <si>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</si>
  <si>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</si>
  <si>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</si>
  <si>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</si>
  <si>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</si>
  <si>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</si>
  <si>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</si>
  <si>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</si>
  <si>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</si>
  <si>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</si>
  <si>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</si>
  <si>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</si>
  <si>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</si>
  <si>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</si>
  <si>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</si>
  <si>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</si>
  <si>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</si>
  <si>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</si>
  <si>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</si>
  <si>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</si>
  <si>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</si>
  <si>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</si>
  <si>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</si>
  <si>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</si>
  <si>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</si>
  <si>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</si>
  <si>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</si>
  <si>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</si>
  <si>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</si>
  <si>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</si>
  <si>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</si>
  <si>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</si>
  <si>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</si>
  <si>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</si>
  <si>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</si>
  <si>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</si>
  <si>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</si>
  <si>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</si>
  <si>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</si>
  <si>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</si>
  <si>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</si>
  <si>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</si>
  <si>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</si>
  <si>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</si>
  <si>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</si>
  <si>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</si>
  <si>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</si>
  <si>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</si>
  <si>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</si>
  <si>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</si>
  <si>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</si>
  <si>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</si>
  <si>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</si>
  <si>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</si>
  <si>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</si>
  <si>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</si>
  <si>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</si>
  <si>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</si>
  <si>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</si>
  <si>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</si>
  <si>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</si>
  <si>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</si>
  <si>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</si>
  <si>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</si>
  <si>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</si>
  <si>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</si>
  <si>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</si>
  <si>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</si>
  <si>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</si>
  <si>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</si>
  <si>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</si>
  <si>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</si>
  <si>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</si>
  <si>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</si>
  <si>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</si>
  <si>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</si>
  <si>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</si>
  <si>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</si>
  <si>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</si>
  <si>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</si>
  <si>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</si>
  <si>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</si>
  <si>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</si>
  <si>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</si>
  <si>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</si>
  <si>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</si>
  <si>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</si>
  <si>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</si>
  <si>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</si>
  <si>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</si>
  <si>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</si>
  <si>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</si>
  <si>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</si>
  <si>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</si>
  <si>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</si>
  <si>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</si>
  <si>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</si>
  <si>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</si>
  <si>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</si>
  <si>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</si>
  <si>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</si>
  <si>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</si>
  <si>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</si>
  <si>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</si>
  <si>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</si>
  <si>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</si>
  <si>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</si>
  <si>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</si>
  <si>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</si>
  <si>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</si>
  <si>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</si>
  <si>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</si>
  <si>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</si>
  <si>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</si>
  <si>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</si>
  <si>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</si>
  <si>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</si>
  <si>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</si>
  <si>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</si>
  <si>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</si>
  <si>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</si>
  <si>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</si>
  <si>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</si>
  <si>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</si>
  <si>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</si>
  <si>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</si>
  <si>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</si>
  <si>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</si>
  <si>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</si>
  <si>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</si>
  <si>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</si>
  <si>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</si>
  <si>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</si>
  <si>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</si>
  <si>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</si>
  <si>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</si>
  <si>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</si>
  <si>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</si>
  <si>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</si>
  <si>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</si>
  <si>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</si>
  <si>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</si>
  <si>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</si>
  <si>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</si>
  <si>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</si>
  <si>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</si>
  <si>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</si>
  <si>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</si>
  <si>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</si>
  <si>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</si>
  <si>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</si>
  <si>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</si>
  <si>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</si>
  <si>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</si>
  <si>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</si>
  <si>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</si>
  <si>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</si>
  <si>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</si>
  <si>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</si>
  <si>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</si>
  <si>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</si>
  <si>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</si>
  <si>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</si>
  <si>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</si>
  <si>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</si>
  <si>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</si>
  <si>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</si>
  <si>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</si>
  <si>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</si>
  <si>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</si>
  <si>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</si>
  <si>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</si>
  <si>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</si>
  <si>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</si>
  <si>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</si>
  <si>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</si>
  <si>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</si>
  <si>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</si>
  <si>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</si>
  <si>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</si>
  <si>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</si>
  <si>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</si>
  <si>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</si>
  <si>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</si>
  <si>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</si>
  <si>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</si>
  <si>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</si>
  <si>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</si>
  <si>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</si>
  <si>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</si>
  <si>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</si>
  <si>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</si>
  <si>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</si>
  <si>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</si>
  <si>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</si>
  <si>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</si>
  <si>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</si>
  <si>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</si>
  <si>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</si>
  <si>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</si>
  <si>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</si>
  <si>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</si>
  <si>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</si>
  <si>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</si>
  <si>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</si>
  <si>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</si>
  <si>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</si>
  <si>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</si>
  <si>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</si>
  <si>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</si>
  <si>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</si>
  <si>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</si>
  <si>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</si>
  <si>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</si>
  <si>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</si>
  <si>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</si>
  <si>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</si>
  <si>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</si>
  <si>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</si>
  <si>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</si>
  <si>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</si>
  <si>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</si>
  <si>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</si>
  <si>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</si>
  <si>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</si>
  <si>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</si>
  <si>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</si>
  <si>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</si>
  <si>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</si>
  <si>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</si>
  <si>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</si>
  <si>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</si>
  <si>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</si>
  <si>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</si>
  <si>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</si>
  <si>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</si>
  <si>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</si>
  <si>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</si>
  <si>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</si>
  <si>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</si>
  <si>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</si>
  <si>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</si>
  <si>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</si>
  <si>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</si>
  <si>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</si>
  <si>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</si>
  <si>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</si>
  <si>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</si>
  <si>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</si>
  <si>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</si>
  <si>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</si>
  <si>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</si>
  <si>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</si>
  <si>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</si>
  <si>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</si>
  <si>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</si>
  <si>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</si>
  <si>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</si>
  <si>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</si>
  <si>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</si>
  <si>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</si>
  <si>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</si>
  <si>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</si>
  <si>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</si>
  <si>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</si>
  <si>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</si>
  <si>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</si>
  <si>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</si>
  <si>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</si>
  <si>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</si>
  <si>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</si>
  <si>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</si>
  <si>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</si>
  <si>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</si>
  <si>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</si>
  <si>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</si>
  <si>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</si>
  <si>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</si>
  <si>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</si>
  <si>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</si>
  <si>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</si>
  <si>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</si>
  <si>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</si>
  <si>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</si>
  <si>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</si>
  <si>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</si>
  <si>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</si>
  <si>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</si>
  <si>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</si>
  <si>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</si>
  <si>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</si>
  <si>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</si>
  <si>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</si>
  <si>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</si>
  <si>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</si>
  <si>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</si>
  <si>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</si>
  <si>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</si>
  <si>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</si>
  <si>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</si>
  <si>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</si>
  <si>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</si>
  <si>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</si>
  <si>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</si>
  <si>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</si>
  <si>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</si>
  <si>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</si>
  <si>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</si>
  <si>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</si>
  <si>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</si>
  <si>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</si>
  <si>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</si>
  <si>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</si>
  <si>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</si>
  <si>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</si>
  <si>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</si>
  <si>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</si>
  <si>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</si>
  <si>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</si>
  <si>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</si>
  <si>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</si>
  <si>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</si>
  <si>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</si>
  <si>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</si>
  <si>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</si>
  <si>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</si>
  <si>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</si>
  <si>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</si>
  <si>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</si>
  <si>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</si>
  <si>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</si>
  <si>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</si>
  <si>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</si>
  <si>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</si>
  <si>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</si>
  <si>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</si>
  <si>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</si>
  <si>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</si>
  <si>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</si>
  <si>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</si>
  <si>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</si>
  <si>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</si>
  <si>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</si>
  <si>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</si>
  <si>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</si>
  <si>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</si>
  <si>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</si>
  <si>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</si>
  <si>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</si>
  <si>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</si>
  <si>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</si>
  <si>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</si>
  <si>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</si>
  <si>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</si>
  <si>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</si>
  <si>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</si>
  <si>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</si>
  <si>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</si>
  <si>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</si>
  <si>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</si>
  <si>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</si>
  <si>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</si>
  <si>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</si>
  <si>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</si>
  <si>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</si>
  <si>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</si>
  <si>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</si>
  <si>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</si>
  <si>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</si>
  <si>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</si>
  <si>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</si>
  <si>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</si>
  <si>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</si>
  <si>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</si>
  <si>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</si>
  <si>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</si>
  <si>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</si>
  <si>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</si>
  <si>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</si>
  <si>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</si>
  <si>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</si>
  <si>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</si>
  <si>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</si>
  <si>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</si>
  <si>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</si>
  <si>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</si>
  <si>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</si>
  <si>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</si>
  <si>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</si>
  <si>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</si>
  <si>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</si>
  <si>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</si>
  <si>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</si>
  <si>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</si>
  <si>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</si>
  <si>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</si>
  <si>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</si>
  <si>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</si>
  <si>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</si>
  <si>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</si>
  <si>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</si>
  <si>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</si>
  <si>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</si>
  <si>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</si>
  <si>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</si>
  <si>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</si>
  <si>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</si>
  <si>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</si>
  <si>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</si>
  <si>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</si>
  <si>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</si>
  <si>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</si>
  <si>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</si>
  <si>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</si>
  <si>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</si>
  <si>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</si>
  <si>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</si>
  <si>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</si>
  <si>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</si>
  <si>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</si>
  <si>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</si>
  <si>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</si>
  <si>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</si>
  <si>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</si>
  <si>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</si>
  <si>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</si>
  <si>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</si>
  <si>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</si>
  <si>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</si>
  <si>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</si>
  <si>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</si>
  <si>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</si>
  <si>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</si>
  <si>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</si>
  <si>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</si>
  <si>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</si>
  <si>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</si>
  <si>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</si>
  <si>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</si>
  <si>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</si>
  <si>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</si>
  <si>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</si>
  <si>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</si>
  <si>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</si>
  <si>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</si>
  <si>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</si>
  <si>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</si>
  <si>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</si>
  <si>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</si>
  <si>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</si>
  <si>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</si>
  <si>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</si>
  <si>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</si>
  <si>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</si>
  <si>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</si>
  <si>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</si>
  <si>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</si>
  <si>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</si>
  <si>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</si>
  <si>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</si>
  <si>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</si>
  <si>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</si>
  <si>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</si>
  <si>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</si>
  <si>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</si>
  <si>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</si>
  <si>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</si>
  <si>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</si>
  <si>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</si>
  <si>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</si>
  <si>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</si>
  <si>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</si>
  <si>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</si>
  <si>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</si>
  <si>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</si>
  <si>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</si>
  <si>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</si>
  <si>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</si>
  <si>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</si>
  <si>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</si>
  <si>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</si>
  <si>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</si>
  <si>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</si>
  <si>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</si>
  <si>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</si>
  <si>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</si>
  <si>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</si>
  <si>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</si>
  <si>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</si>
  <si>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</si>
  <si>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</si>
  <si>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</si>
  <si>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</si>
  <si>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</si>
  <si>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</si>
  <si>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</si>
  <si>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</si>
  <si>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</si>
  <si>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</si>
  <si>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</si>
  <si>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</si>
  <si>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</si>
  <si>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</si>
  <si>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</si>
  <si>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</si>
  <si>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</si>
  <si>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</si>
  <si>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</si>
  <si>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</si>
  <si>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</si>
  <si>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</si>
  <si>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</si>
  <si>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</si>
  <si>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</si>
  <si>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</si>
  <si>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</si>
  <si>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</si>
  <si>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</si>
  <si>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</si>
  <si>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</si>
  <si>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</si>
  <si>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</si>
  <si>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</si>
  <si>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</si>
  <si>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</si>
  <si>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</si>
  <si>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</si>
  <si>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</si>
  <si>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</si>
  <si>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</si>
  <si>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</si>
  <si>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</si>
  <si>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</si>
  <si>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</si>
  <si>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</si>
  <si>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</si>
  <si>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</si>
  <si>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</si>
  <si>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</si>
  <si>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</si>
  <si>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</si>
  <si>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</si>
  <si>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</si>
  <si>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</si>
  <si>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</si>
  <si>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</si>
  <si>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</si>
  <si>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</si>
  <si>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</si>
  <si>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</si>
  <si>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</si>
  <si>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</si>
  <si>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</si>
  <si>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</si>
  <si>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</si>
  <si>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</si>
  <si>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</si>
  <si>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</si>
  <si>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</si>
  <si>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</si>
  <si>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</si>
  <si>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</si>
  <si>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</si>
  <si>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</si>
  <si>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</si>
  <si>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</si>
  <si>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</si>
  <si>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</si>
  <si>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</si>
  <si>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</si>
  <si>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</si>
  <si>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</si>
  <si>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</si>
  <si>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</si>
  <si>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</si>
  <si>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</si>
  <si>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</si>
  <si>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</si>
  <si>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</si>
  <si>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</si>
  <si>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</si>
  <si>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</si>
  <si>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</si>
  <si>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</si>
  <si>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</si>
  <si>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</si>
  <si>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</si>
  <si>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</si>
  <si>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</si>
  <si>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</si>
  <si>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</si>
  <si>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</si>
  <si>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</si>
  <si>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</si>
  <si>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</si>
  <si>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</si>
  <si>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</si>
  <si>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</si>
  <si>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</si>
  <si>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</si>
  <si>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</si>
  <si>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</si>
  <si>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</si>
  <si>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</si>
  <si>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</si>
  <si>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</si>
  <si>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</si>
  <si>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</si>
  <si>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</si>
  <si>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</si>
  <si>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</si>
  <si>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</si>
  <si>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</si>
  <si>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</si>
  <si>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</si>
  <si>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</si>
  <si>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</si>
  <si>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</si>
  <si>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</si>
  <si>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</si>
  <si>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</si>
  <si>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</si>
  <si>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</si>
  <si>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</si>
  <si>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</si>
  <si>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</si>
  <si>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</si>
  <si>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</si>
  <si>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</si>
  <si>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</si>
  <si>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</si>
  <si>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</si>
  <si>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</si>
  <si>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</si>
  <si>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</si>
  <si>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</si>
  <si>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</si>
  <si>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</si>
  <si>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</si>
  <si>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</si>
  <si>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</si>
  <si>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</si>
  <si>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</si>
  <si>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</si>
  <si>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</si>
  <si>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</si>
  <si>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</si>
  <si>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</si>
  <si>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</si>
  <si>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</si>
  <si>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</si>
  <si>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</si>
  <si>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</si>
  <si>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</si>
  <si>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</si>
  <si>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</si>
  <si>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</si>
  <si>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</si>
  <si>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</si>
  <si>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</si>
  <si>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</si>
  <si>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</si>
  <si>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</si>
  <si>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</si>
  <si>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</si>
  <si>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</si>
  <si>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</si>
  <si>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</si>
  <si>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</si>
  <si>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</si>
  <si>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</si>
  <si>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</si>
  <si>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</si>
  <si>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</si>
  <si>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</si>
  <si>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</si>
  <si>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</si>
  <si>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</si>
  <si>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</si>
  <si>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</si>
  <si>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</si>
  <si>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</si>
  <si>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</si>
  <si>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</si>
  <si>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</si>
  <si>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</si>
  <si>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</si>
  <si>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</si>
  <si>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</si>
  <si>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</si>
  <si>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</si>
  <si>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</si>
  <si>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</si>
  <si>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</si>
  <si>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</si>
  <si>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</si>
  <si>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</si>
  <si>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</si>
  <si>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</si>
  <si>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</si>
  <si>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</si>
  <si>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</si>
  <si>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</si>
  <si>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</si>
  <si>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</si>
  <si>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</si>
  <si>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</si>
  <si>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</si>
  <si>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</si>
  <si>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</si>
  <si>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</si>
  <si>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</si>
  <si>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</si>
  <si>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</si>
  <si>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</si>
  <si>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</si>
  <si>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</si>
  <si>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</si>
  <si>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</si>
  <si>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</si>
  <si>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</si>
  <si>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</si>
  <si>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</si>
  <si>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</si>
  <si>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</si>
  <si>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</si>
  <si>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</si>
  <si>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</si>
  <si>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</si>
  <si>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</si>
  <si>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</si>
  <si>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</si>
  <si>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</si>
  <si>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</si>
  <si>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</si>
  <si>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</si>
  <si>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</si>
  <si>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</si>
  <si>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</si>
  <si>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</si>
  <si>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</si>
  <si>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</si>
  <si>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</si>
  <si>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</si>
  <si>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</si>
  <si>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</si>
  <si>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</si>
  <si>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</si>
  <si>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</si>
  <si>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</si>
  <si>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</si>
  <si>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</si>
  <si>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</si>
  <si>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</si>
  <si>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</si>
  <si>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</si>
  <si>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</si>
  <si>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</si>
  <si>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</si>
  <si>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</si>
  <si>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</si>
  <si>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</si>
  <si>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</si>
  <si>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</si>
  <si>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</si>
  <si>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</si>
  <si>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</si>
  <si>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</si>
  <si>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</si>
  <si>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</si>
  <si>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</si>
  <si>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</si>
  <si>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</si>
  <si>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</si>
  <si>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</si>
  <si>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</si>
  <si>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</si>
  <si>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</si>
  <si>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</si>
  <si>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</si>
  <si>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</si>
  <si>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</si>
  <si>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</si>
  <si>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</si>
  <si>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</si>
  <si>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</si>
  <si>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</si>
  <si>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</si>
  <si>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</si>
  <si>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</si>
  <si>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</si>
  <si>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</si>
  <si>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</si>
  <si>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</si>
  <si>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</si>
  <si>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</si>
  <si>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</si>
  <si>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</si>
  <si>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</si>
  <si>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</si>
  <si>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</si>
  <si>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</si>
  <si>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</si>
  <si>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</si>
  <si>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</si>
  <si>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</si>
  <si>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</si>
  <si>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</si>
  <si>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</si>
  <si>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</si>
  <si>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</si>
  <si>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</si>
  <si>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</si>
  <si>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</si>
  <si>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</si>
  <si>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</si>
  <si>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</si>
  <si>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</si>
  <si>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</si>
  <si>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</si>
  <si>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</si>
  <si>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</si>
  <si>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</si>
  <si>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</si>
  <si>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</si>
  <si>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</si>
  <si>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</si>
  <si>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</si>
  <si>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</si>
  <si>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</si>
  <si>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</si>
  <si>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</si>
  <si>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</si>
  <si>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</si>
  <si>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</si>
  <si>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</si>
  <si>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</si>
  <si>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</si>
  <si>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</si>
  <si>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</si>
  <si>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</si>
  <si>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</si>
  <si>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</si>
  <si>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</si>
  <si>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</si>
  <si>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</si>
  <si>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</si>
  <si>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</si>
  <si>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</si>
  <si>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</si>
  <si>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</si>
  <si>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</si>
  <si>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</si>
  <si>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</si>
  <si>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</si>
  <si>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</si>
  <si>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</si>
  <si>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</si>
  <si>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</si>
  <si>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</si>
  <si>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</si>
  <si>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</si>
  <si>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</si>
  <si>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</si>
  <si>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</si>
  <si>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</si>
  <si>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</si>
  <si>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</si>
  <si>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</si>
  <si>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</si>
  <si>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</si>
  <si>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</si>
  <si>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</si>
  <si>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</si>
  <si>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</si>
  <si>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</si>
  <si>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</si>
  <si>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</si>
  <si>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</si>
  <si>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</si>
  <si>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</si>
  <si>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</si>
  <si>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</si>
  <si>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</si>
  <si>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</si>
  <si>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</si>
  <si>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</si>
  <si>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</si>
  <si>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</si>
  <si>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</si>
  <si>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</si>
  <si>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</si>
  <si>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</si>
  <si>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</si>
  <si>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</si>
  <si>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</si>
  <si>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</si>
  <si>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</si>
  <si>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</si>
  <si>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</si>
  <si>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</si>
  <si>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</si>
  <si>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</si>
  <si>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</si>
  <si>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</si>
  <si>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</si>
  <si>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</si>
  <si>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</si>
  <si>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</si>
  <si>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</si>
  <si>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</si>
  <si>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</si>
  <si>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</si>
  <si>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</si>
  <si>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</si>
  <si>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</si>
  <si>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</si>
  <si>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</si>
  <si>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</si>
  <si>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</si>
  <si>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</si>
  <si>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</si>
  <si>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</si>
  <si>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</si>
  <si>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</si>
  <si>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</si>
  <si>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</si>
  <si>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</si>
  <si>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</si>
  <si>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</si>
  <si>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</si>
  <si>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</si>
  <si>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</si>
  <si>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</si>
  <si>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</si>
  <si>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</si>
  <si>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</si>
  <si>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</si>
  <si>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</si>
  <si>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</si>
  <si>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</si>
  <si>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</si>
  <si>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</si>
  <si>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</si>
  <si>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</si>
  <si>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</si>
  <si>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</si>
  <si>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</si>
  <si>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</si>
  <si>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</si>
  <si>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</si>
  <si>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</si>
  <si>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</si>
  <si>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</si>
  <si>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</si>
  <si>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</si>
  <si>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</si>
  <si>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</si>
  <si>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</si>
  <si>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</si>
  <si>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</si>
  <si>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</si>
  <si>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</si>
  <si>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</si>
  <si>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</si>
  <si>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</si>
  <si>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</si>
  <si>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</si>
  <si>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</si>
  <si>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</si>
  <si>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</si>
  <si>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</si>
  <si>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</si>
  <si>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</si>
  <si>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</si>
  <si>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</si>
  <si>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</si>
  <si>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</si>
  <si>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</si>
  <si>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</si>
  <si>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</si>
  <si>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</si>
  <si>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</si>
  <si>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</si>
  <si>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</si>
  <si>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</si>
  <si>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</si>
  <si>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</si>
  <si>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</si>
  <si>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</si>
  <si>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</si>
  <si>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</si>
  <si>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</si>
  <si>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</si>
  <si>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</si>
  <si>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</si>
  <si>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</si>
  <si>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</si>
  <si>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</si>
  <si>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</si>
  <si>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</si>
  <si>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</si>
  <si>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</si>
  <si>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</si>
  <si>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</si>
  <si>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</si>
  <si>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</si>
  <si>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</si>
  <si>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</si>
  <si>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</si>
  <si>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</si>
  <si>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</si>
  <si>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</si>
  <si>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</si>
  <si>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</si>
  <si>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</si>
  <si>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</si>
  <si>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</si>
  <si>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</si>
  <si>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</si>
  <si>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</si>
  <si>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</si>
  <si>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</si>
  <si>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</si>
  <si>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</si>
  <si>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</si>
  <si>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</si>
  <si>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</si>
  <si>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</si>
  <si>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</si>
  <si>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</si>
  <si>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</si>
  <si>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</si>
  <si>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</si>
  <si>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</si>
  <si>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</si>
  <si>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</si>
  <si>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</si>
  <si>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</si>
  <si>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</si>
  <si>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</si>
  <si>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</si>
  <si>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</si>
  <si>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</si>
  <si>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</si>
  <si>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</si>
  <si>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</si>
  <si>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</si>
  <si>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</si>
  <si>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</si>
  <si>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</si>
  <si>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</si>
  <si>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</si>
  <si>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</si>
  <si>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</si>
  <si>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</si>
  <si>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</si>
  <si>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</si>
  <si>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</si>
  <si>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</si>
  <si>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</si>
  <si>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</si>
  <si>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</si>
  <si>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</si>
  <si>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</si>
  <si>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</si>
  <si>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</si>
  <si>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</si>
  <si>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</si>
  <si>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</si>
  <si>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</si>
  <si>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</si>
  <si>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</si>
  <si>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</si>
  <si>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</si>
  <si>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</si>
  <si>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</si>
  <si>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</si>
  <si>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</si>
  <si>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</si>
  <si>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</si>
  <si>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</si>
  <si>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</si>
  <si>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</si>
  <si>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</si>
  <si>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</si>
  <si>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</si>
  <si>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</si>
  <si>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</si>
  <si>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</si>
  <si>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</si>
  <si>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</si>
  <si>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</si>
  <si>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</si>
  <si>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</si>
  <si>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</si>
  <si>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</si>
  <si>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</si>
  <si>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</si>
  <si>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</si>
  <si>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</si>
  <si>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</si>
  <si>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</si>
  <si>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</si>
  <si>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</si>
  <si>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</si>
  <si>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</si>
  <si>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</si>
  <si>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</si>
  <si>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</si>
  <si>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</si>
  <si>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</si>
  <si>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</si>
  <si>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</si>
  <si>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</si>
  <si>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</si>
  <si>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</si>
  <si>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</si>
  <si>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</si>
  <si>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</si>
  <si>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</si>
  <si>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</si>
  <si>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</si>
  <si>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</si>
  <si>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</si>
  <si>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</si>
  <si>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</si>
  <si>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</si>
  <si>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</si>
  <si>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</si>
  <si>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</si>
  <si>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</si>
  <si>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</si>
  <si>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</si>
  <si>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</si>
  <si>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</si>
  <si>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</si>
  <si>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</si>
  <si>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</si>
  <si>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</si>
  <si>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</si>
  <si>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</si>
  <si>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</si>
  <si>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</si>
  <si>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</si>
  <si>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</si>
  <si>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</si>
  <si>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</si>
  <si>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</si>
  <si>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</si>
  <si>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</si>
  <si>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</si>
  <si>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</si>
  <si>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</si>
  <si>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</si>
  <si>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</si>
  <si>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</si>
  <si>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</si>
  <si>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</si>
  <si>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</si>
  <si>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</si>
  <si>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</si>
  <si>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</si>
  <si>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</si>
  <si>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</si>
  <si>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</si>
  <si>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</si>
  <si>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</si>
  <si>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</si>
  <si>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</si>
  <si>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</si>
  <si>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</si>
  <si>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</si>
  <si>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</si>
  <si>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</si>
  <si>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</si>
  <si>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</si>
  <si>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</si>
  <si>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</si>
  <si>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</si>
  <si>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</si>
  <si>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</si>
  <si>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</si>
  <si>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</si>
  <si>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</si>
  <si>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</si>
  <si>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</si>
  <si>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</si>
  <si>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</si>
  <si>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</si>
  <si>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</si>
  <si>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</si>
  <si>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</si>
  <si>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</si>
  <si>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</si>
  <si>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</si>
  <si>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</si>
  <si>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</si>
  <si>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</si>
  <si>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</si>
  <si>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</si>
  <si>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</si>
  <si>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</si>
  <si>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</si>
  <si>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</si>
  <si>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</si>
  <si>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</si>
  <si>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</si>
  <si>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</si>
  <si>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</si>
  <si>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</si>
  <si>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</si>
  <si>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</si>
  <si>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</si>
  <si>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</si>
  <si>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</si>
  <si>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</si>
  <si>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</si>
  <si>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</si>
  <si>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</si>
  <si>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</si>
  <si>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</si>
  <si>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</si>
  <si>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</si>
  <si>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</si>
  <si>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</si>
  <si>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</si>
  <si>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</si>
  <si>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</si>
  <si>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</si>
  <si>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</si>
  <si>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</si>
  <si>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</si>
  <si>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</si>
  <si>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</si>
  <si>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</si>
  <si>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</si>
  <si>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</si>
  <si>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</si>
  <si>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</si>
  <si>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</si>
  <si>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</si>
  <si>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</si>
  <si>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</si>
  <si>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</si>
  <si>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</si>
  <si>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</si>
  <si>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</si>
  <si>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</si>
  <si>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</si>
  <si>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</si>
  <si>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</si>
  <si>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</si>
  <si>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</si>
  <si>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</si>
  <si>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</si>
  <si>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</si>
  <si>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</si>
  <si>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</si>
  <si>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</si>
  <si>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</si>
  <si>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</si>
  <si>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</si>
  <si>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</si>
  <si>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</si>
  <si>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</si>
  <si>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</si>
  <si>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</si>
  <si>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</si>
  <si>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</si>
  <si>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</si>
  <si>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</si>
  <si>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</si>
  <si>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</si>
  <si>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</si>
  <si>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</si>
  <si>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</si>
  <si>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</si>
  <si>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</si>
  <si>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</si>
  <si>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</si>
  <si>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</si>
  <si>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</si>
  <si>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</si>
  <si>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</si>
  <si>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</si>
  <si>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</si>
  <si>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</si>
  <si>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</si>
  <si>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</si>
  <si>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</si>
  <si>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</si>
  <si>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</si>
  <si>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</si>
  <si>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</si>
  <si>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</si>
  <si>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</si>
  <si>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</si>
  <si>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</si>
  <si>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</si>
  <si>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</si>
  <si>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</si>
  <si>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</si>
  <si>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</si>
  <si>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</si>
  <si>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</si>
  <si>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</si>
  <si>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</si>
  <si>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</si>
  <si>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</si>
  <si>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</si>
  <si>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</si>
  <si>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</si>
  <si>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</si>
  <si>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</si>
  <si>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</si>
  <si>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</si>
  <si>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</si>
  <si>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</si>
  <si>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</si>
  <si>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</si>
  <si>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</si>
  <si>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</si>
  <si>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</si>
  <si>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</si>
  <si>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</si>
  <si>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</si>
  <si>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</si>
  <si>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</si>
  <si>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</si>
  <si>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</si>
  <si>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</si>
  <si>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</si>
  <si>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</si>
  <si>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</si>
  <si>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</si>
  <si>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</si>
  <si>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</si>
  <si>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</si>
  <si>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</si>
  <si>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</si>
  <si>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</si>
  <si>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</si>
  <si>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</si>
  <si>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</si>
  <si>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</si>
  <si>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</si>
  <si>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</si>
  <si>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</si>
  <si>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</si>
  <si>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</si>
  <si>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</si>
  <si>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</si>
  <si>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</si>
  <si>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</si>
  <si>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</si>
  <si>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</si>
  <si>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</si>
  <si>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</si>
  <si>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</si>
  <si>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</si>
  <si>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</si>
  <si>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</si>
  <si>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</si>
  <si>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</si>
  <si>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</si>
  <si>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</si>
  <si>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</si>
  <si>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</si>
  <si>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</si>
  <si>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</si>
  <si>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</si>
  <si>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</si>
  <si>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</si>
  <si>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</si>
  <si>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</si>
  <si>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</si>
  <si>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</si>
  <si>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</si>
  <si>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</si>
  <si>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</si>
  <si>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</si>
  <si>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</si>
  <si>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</si>
  <si>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</si>
  <si>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</si>
  <si>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</si>
  <si>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</si>
  <si>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</si>
  <si>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</si>
  <si>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</si>
  <si>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</si>
  <si>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</si>
  <si>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</si>
  <si>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</si>
  <si>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</si>
  <si>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</si>
  <si>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</si>
  <si>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</si>
  <si>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</si>
  <si>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</si>
  <si>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</si>
  <si>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</si>
  <si>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</si>
  <si>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</si>
  <si>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</si>
  <si>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</si>
  <si>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</si>
  <si>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</si>
  <si>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</si>
  <si>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</si>
  <si>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</si>
  <si>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</si>
  <si>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</si>
  <si>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</si>
  <si>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</si>
  <si>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</si>
  <si>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</si>
  <si>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</si>
  <si>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</si>
  <si>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</si>
  <si>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</si>
  <si>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</si>
  <si>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</si>
  <si>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</si>
  <si>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</si>
  <si>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</si>
  <si>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</si>
  <si>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</si>
  <si>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</si>
  <si>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</si>
  <si>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</si>
  <si>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</si>
  <si>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</si>
  <si>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</si>
  <si>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</si>
  <si>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</si>
  <si>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</si>
  <si>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</si>
  <si>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</si>
  <si>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</si>
  <si>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</si>
  <si>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</si>
  <si>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</si>
  <si>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</si>
  <si>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</si>
  <si>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</si>
  <si>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</si>
  <si>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</si>
  <si>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</si>
  <si>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</si>
  <si>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</si>
  <si>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</si>
  <si>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</si>
  <si>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</si>
  <si>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</si>
  <si>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</si>
  <si>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</si>
  <si>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</si>
  <si>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</si>
  <si>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</si>
  <si>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</si>
  <si>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</si>
  <si>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</si>
  <si>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</si>
  <si>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</si>
  <si>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</si>
  <si>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</si>
  <si>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</si>
  <si>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</si>
  <si>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</si>
  <si>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</si>
  <si>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</si>
  <si>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</si>
  <si>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</si>
  <si>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</si>
  <si>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</si>
  <si>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</si>
  <si>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</si>
  <si>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</si>
  <si>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</si>
  <si>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</si>
  <si>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</si>
  <si>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</si>
  <si>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</si>
  <si>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</si>
  <si>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</si>
  <si>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</si>
  <si>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</si>
  <si>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</si>
  <si>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</si>
  <si>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</si>
  <si>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</si>
  <si>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</si>
  <si>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</si>
  <si>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</si>
  <si>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</si>
  <si>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</si>
  <si>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</si>
  <si>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</si>
  <si>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</si>
  <si>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</si>
  <si>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</si>
  <si>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</si>
  <si>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</si>
  <si>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</si>
  <si>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</si>
  <si>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</si>
  <si>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</si>
  <si>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</si>
  <si>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</si>
  <si>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</si>
  <si>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</si>
  <si>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</si>
  <si>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</si>
  <si>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</si>
  <si>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</si>
  <si>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</si>
  <si>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</si>
  <si>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</si>
  <si>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</si>
  <si>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</si>
  <si>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</si>
  <si>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</si>
  <si>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</si>
  <si>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</si>
  <si>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</si>
  <si>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</si>
  <si>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</si>
  <si>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</si>
  <si>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</si>
  <si>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</si>
  <si>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</si>
  <si>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</si>
  <si>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</si>
  <si>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</si>
  <si>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</si>
  <si>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</si>
  <si>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</si>
  <si>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</si>
  <si>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</si>
  <si>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</si>
  <si>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</si>
  <si>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</si>
  <si>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</si>
  <si>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</si>
  <si>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</si>
  <si>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</si>
  <si>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</si>
  <si>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</si>
  <si>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</si>
  <si>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</si>
  <si>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</si>
  <si>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</si>
  <si>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</si>
  <si>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</si>
  <si>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</si>
  <si>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</si>
  <si>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</si>
  <si>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</si>
  <si>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</si>
  <si>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</si>
  <si>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</si>
  <si>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</si>
  <si>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</si>
  <si>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</si>
  <si>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</si>
  <si>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</si>
  <si>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</si>
  <si>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</si>
  <si>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</si>
  <si>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</si>
  <si>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</si>
  <si>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</si>
  <si>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</si>
  <si>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</si>
  <si>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</si>
  <si>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</si>
  <si>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</si>
  <si>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</si>
  <si>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</si>
  <si>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</si>
  <si>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</si>
  <si>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</si>
  <si>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</si>
  <si>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</si>
  <si>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</si>
  <si>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</si>
  <si>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</si>
  <si>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</si>
  <si>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</si>
  <si>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</si>
  <si>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</si>
  <si>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</si>
  <si>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</si>
  <si>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</si>
  <si>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</si>
  <si>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</si>
  <si>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</si>
  <si>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</si>
  <si>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</si>
  <si>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</si>
  <si>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</si>
  <si>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</si>
  <si>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</si>
  <si>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</si>
  <si>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</si>
  <si>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</si>
  <si>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</si>
  <si>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</si>
  <si>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</si>
  <si>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</si>
  <si>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</si>
  <si>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</si>
  <si>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</si>
  <si>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</si>
  <si>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</si>
  <si>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</si>
  <si>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</si>
  <si>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</si>
  <si>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</si>
  <si>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</si>
  <si>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</si>
  <si>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</si>
  <si>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</si>
  <si>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</si>
  <si>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</si>
  <si>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</si>
  <si>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</si>
  <si>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</si>
  <si>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</si>
  <si>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</si>
  <si>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</si>
  <si>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</si>
  <si>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</si>
  <si>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</si>
  <si>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</si>
  <si>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</si>
  <si>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</si>
  <si>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</si>
  <si>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</si>
  <si>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</si>
  <si>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</si>
  <si>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</si>
  <si>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</si>
  <si>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</si>
  <si>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</si>
  <si>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</si>
  <si>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</si>
  <si>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</si>
  <si>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</si>
  <si>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</si>
  <si>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</si>
  <si>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</si>
  <si>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</si>
  <si>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</si>
  <si>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</si>
  <si>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</si>
  <si>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</si>
  <si>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</si>
  <si>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</si>
  <si>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</si>
  <si>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</si>
  <si>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</si>
  <si>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</si>
  <si>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</si>
  <si>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</si>
  <si>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</si>
  <si>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</si>
  <si>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</si>
  <si>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</si>
  <si>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</si>
  <si>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</si>
  <si>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</si>
  <si>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</si>
  <si>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</si>
  <si>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</si>
  <si>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</si>
  <si>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</si>
  <si>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</si>
  <si>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</si>
  <si>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</si>
  <si>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</si>
  <si>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</si>
  <si>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</si>
  <si>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</si>
  <si>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</si>
  <si>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</si>
  <si>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</si>
  <si>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</si>
  <si>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</si>
  <si>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</si>
  <si>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</si>
  <si>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</si>
  <si>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</si>
  <si>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</si>
  <si>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</si>
  <si>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</si>
  <si>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</si>
  <si>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</si>
  <si>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</si>
  <si>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</si>
  <si>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</si>
  <si>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</si>
  <si>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</si>
  <si>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</si>
  <si>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</si>
  <si>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</si>
  <si>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</si>
  <si>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</si>
  <si>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</si>
  <si>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</si>
  <si>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</si>
  <si>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</si>
  <si>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</si>
  <si>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</si>
  <si>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</si>
  <si>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</si>
  <si>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</si>
  <si>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</si>
  <si>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</si>
  <si>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</si>
  <si>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</si>
  <si>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</si>
  <si>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</si>
  <si>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</si>
  <si>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</si>
  <si>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</si>
  <si>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</si>
  <si>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</si>
  <si>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</si>
  <si>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</si>
  <si>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</si>
  <si>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</si>
  <si>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</si>
  <si>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</si>
  <si>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</si>
  <si>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</si>
  <si>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</si>
  <si>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</si>
  <si>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</si>
  <si>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</si>
  <si>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</si>
  <si>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</si>
  <si>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</si>
  <si>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</si>
  <si>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</si>
  <si>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</si>
  <si>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</si>
  <si>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</si>
  <si>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</si>
  <si>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</si>
  <si>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</si>
  <si>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</si>
  <si>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</si>
  <si>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</si>
  <si>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</si>
  <si>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</si>
  <si>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</si>
  <si>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</si>
  <si>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</si>
  <si>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</si>
  <si>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</si>
  <si>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</si>
  <si>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</si>
  <si>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</si>
  <si>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</si>
  <si>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</si>
  <si>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</si>
  <si>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</si>
  <si>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</si>
  <si>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</si>
  <si>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</si>
  <si>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</si>
  <si>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</si>
  <si>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</si>
  <si>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</si>
  <si>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</si>
  <si>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</si>
  <si>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</si>
  <si>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</si>
  <si>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</si>
  <si>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</si>
  <si>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</si>
  <si>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</si>
  <si>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</si>
  <si>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</si>
  <si>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</si>
  <si>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</si>
  <si>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</si>
  <si>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</si>
  <si>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</si>
  <si>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</si>
  <si>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</si>
  <si>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</si>
  <si>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</si>
  <si>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</si>
  <si>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</si>
  <si>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</si>
  <si>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</si>
  <si>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</si>
  <si>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</si>
  <si>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</si>
  <si>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</si>
  <si>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</si>
  <si>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</si>
  <si>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</si>
  <si>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</si>
  <si>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</si>
  <si>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</si>
  <si>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</si>
  <si>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</si>
  <si>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</si>
  <si>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</si>
  <si>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</si>
  <si>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</si>
  <si>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</si>
  <si>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</si>
  <si>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</si>
  <si>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</si>
  <si>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</si>
  <si>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</si>
  <si>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</si>
  <si>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</si>
  <si>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</si>
  <si>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</si>
  <si>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</si>
  <si>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</si>
  <si>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</si>
  <si>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</si>
  <si>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</si>
  <si>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</si>
  <si>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</si>
  <si>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</si>
  <si>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</si>
  <si>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</si>
  <si>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</si>
  <si>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</si>
  <si>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</si>
  <si>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</si>
  <si>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</si>
  <si>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</si>
  <si>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</si>
  <si>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</si>
  <si>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</si>
  <si>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</si>
  <si>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</si>
  <si>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</si>
  <si>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</si>
  <si>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</si>
  <si>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</si>
  <si>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</si>
  <si>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</si>
  <si>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</si>
  <si>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</si>
  <si>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</si>
  <si>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</si>
  <si>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</si>
  <si>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</si>
  <si>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</si>
  <si>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</si>
  <si>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</si>
  <si>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</si>
  <si>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</si>
  <si>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</si>
  <si>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</si>
  <si>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</si>
  <si>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</si>
  <si>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</si>
  <si>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</si>
  <si>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</si>
  <si>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</si>
  <si>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</si>
  <si>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</si>
  <si>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</si>
  <si>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</si>
  <si>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</si>
  <si>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</si>
  <si>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</si>
  <si>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</si>
  <si>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</si>
  <si>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</si>
  <si>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</si>
  <si>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</si>
  <si>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</si>
  <si>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</si>
  <si>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</si>
  <si>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</si>
  <si>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</si>
  <si>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</si>
  <si>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</si>
  <si>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</si>
  <si>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</si>
  <si>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</si>
  <si>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</si>
  <si>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</si>
  <si>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</si>
  <si>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</si>
  <si>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</si>
  <si>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</si>
  <si>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</si>
  <si>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</si>
  <si>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</si>
  <si>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</si>
  <si>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</si>
  <si>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</si>
  <si>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</si>
  <si>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</si>
  <si>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</si>
  <si>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</si>
  <si>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</si>
  <si>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</si>
  <si>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</si>
  <si>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</si>
  <si>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</si>
  <si>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</si>
  <si>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</si>
  <si>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</si>
  <si>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</si>
  <si>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</si>
  <si>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</si>
  <si>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</si>
  <si>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</si>
  <si>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</si>
  <si>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</si>
  <si>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</si>
  <si>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</si>
  <si>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</si>
  <si>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</si>
  <si>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</si>
  <si>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</si>
  <si>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</si>
  <si>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</si>
  <si>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</si>
  <si>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</si>
  <si>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</si>
  <si>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</si>
  <si>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</si>
  <si>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</si>
  <si>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</si>
  <si>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</si>
  <si>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</si>
  <si>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</si>
  <si>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</si>
  <si>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</si>
  <si>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</si>
  <si>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</si>
  <si>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</si>
  <si>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</si>
  <si>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</si>
  <si>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</si>
  <si>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</si>
  <si>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</si>
  <si>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</si>
  <si>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</si>
  <si>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</si>
  <si>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</si>
  <si>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</si>
  <si>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</si>
  <si>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</si>
  <si>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</si>
  <si>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</si>
  <si>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</si>
  <si>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</si>
  <si>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</si>
  <si>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</si>
  <si>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</si>
  <si>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</si>
  <si>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</si>
  <si>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</si>
  <si>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</si>
  <si>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</si>
  <si>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</si>
  <si>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</si>
  <si>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</si>
  <si>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</si>
  <si>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</si>
  <si>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</si>
  <si>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</si>
  <si>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</si>
  <si>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</si>
  <si>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</si>
  <si>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</si>
  <si>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</si>
  <si>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</si>
  <si>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</si>
  <si>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</si>
  <si>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</si>
  <si>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</si>
  <si>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</si>
  <si>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</si>
  <si>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</si>
  <si>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</si>
  <si>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</si>
  <si>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</si>
  <si>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</si>
  <si>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</si>
  <si>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</si>
  <si>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</si>
  <si>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</si>
  <si>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</si>
  <si>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</si>
  <si>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</si>
  <si>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</si>
  <si>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</si>
  <si>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</si>
  <si>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</si>
  <si>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</si>
  <si>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</si>
  <si>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</si>
  <si>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</si>
  <si>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</si>
  <si>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</si>
  <si>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</si>
  <si>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</si>
  <si>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</si>
  <si>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</si>
  <si>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</si>
  <si>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</si>
  <si>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</si>
  <si>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</si>
  <si>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</si>
  <si>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</si>
  <si>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</si>
  <si>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</si>
  <si>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</si>
  <si>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</si>
  <si>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</si>
  <si>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</si>
  <si>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</si>
  <si>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</si>
  <si>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</si>
  <si>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</si>
  <si>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</si>
  <si>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</si>
  <si>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</si>
  <si>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</si>
  <si>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</si>
  <si>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</si>
  <si>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</si>
  <si>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</si>
  <si>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</si>
  <si>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</si>
  <si>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</si>
  <si>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</si>
  <si>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</si>
  <si>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</si>
  <si>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</si>
  <si>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</si>
  <si>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</si>
  <si>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</si>
  <si>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</si>
  <si>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</si>
  <si>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</si>
  <si>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</si>
  <si>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</si>
  <si>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</si>
  <si>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</si>
  <si>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</si>
  <si>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</si>
  <si>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</si>
  <si>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</si>
  <si>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</si>
  <si>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</si>
  <si>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</si>
  <si>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</si>
  <si>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</si>
  <si>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</si>
  <si>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</si>
  <si>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</si>
  <si>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</si>
  <si>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</si>
  <si>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</si>
  <si>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</si>
  <si>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</si>
  <si>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</si>
  <si>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</si>
  <si>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</si>
  <si>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</si>
  <si>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</si>
  <si>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</si>
  <si>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</si>
  <si>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</si>
  <si>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</si>
  <si>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</si>
  <si>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</si>
  <si>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</si>
  <si>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</si>
  <si>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</si>
  <si>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</si>
  <si>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</si>
  <si>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</si>
  <si>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</si>
  <si>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</si>
  <si>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</si>
  <si>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</si>
  <si>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</si>
  <si>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</si>
  <si>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</si>
  <si>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</si>
  <si>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</si>
  <si>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</si>
  <si>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</si>
  <si>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</si>
  <si>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</si>
  <si>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</si>
  <si>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</si>
  <si>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</si>
  <si>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</si>
  <si>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</si>
  <si>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</si>
  <si>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</si>
  <si>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</si>
  <si>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</si>
  <si>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</si>
  <si>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</si>
  <si>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</si>
  <si>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</si>
  <si>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</si>
  <si>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</si>
  <si>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</si>
  <si>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</si>
  <si>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</si>
  <si>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</si>
  <si>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</si>
  <si>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</si>
  <si>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</si>
  <si>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</si>
  <si>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</si>
  <si>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</si>
  <si>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</si>
  <si>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</si>
  <si>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</si>
  <si>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</si>
  <si>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</si>
  <si>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</si>
  <si>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</si>
  <si>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</si>
  <si>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</si>
  <si>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</si>
  <si>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</si>
  <si>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</si>
  <si>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</si>
  <si>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</si>
  <si>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</si>
  <si>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</si>
  <si>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</si>
  <si>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</si>
  <si>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</si>
  <si>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</si>
  <si>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</si>
  <si>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</si>
  <si>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</si>
  <si>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</si>
  <si>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</si>
  <si>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</si>
  <si>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</si>
  <si>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</si>
  <si>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</si>
  <si>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</si>
  <si>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</si>
  <si>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</si>
  <si>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</si>
  <si>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</si>
  <si>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</si>
  <si>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</si>
  <si>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</si>
  <si>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</si>
  <si>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</si>
  <si>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</si>
  <si>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</si>
  <si>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</si>
  <si>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</si>
  <si>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</si>
  <si>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</si>
  <si>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</si>
  <si>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</si>
  <si>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</si>
  <si>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</si>
  <si>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</si>
  <si>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</si>
  <si>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</si>
  <si>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</si>
  <si>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</si>
  <si>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</si>
  <si>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</si>
  <si>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</si>
  <si>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</si>
  <si>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</si>
  <si>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</si>
  <si>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</si>
  <si>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</si>
  <si>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</si>
  <si>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</si>
  <si>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</si>
  <si>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</si>
  <si>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</si>
  <si>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</si>
  <si>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</si>
  <si>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</si>
  <si>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</si>
  <si>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</si>
  <si>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</si>
  <si>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</si>
  <si>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</si>
  <si>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</si>
  <si>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</si>
  <si>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</si>
  <si>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</si>
  <si>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</si>
  <si>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</si>
  <si>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</si>
  <si>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</si>
  <si>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</si>
  <si>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</si>
  <si>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</si>
  <si>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</si>
  <si>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</si>
  <si>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</si>
  <si>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</si>
  <si>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</si>
  <si>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</si>
  <si>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</si>
  <si>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</si>
  <si>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</si>
  <si>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</si>
  <si>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</si>
  <si>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</si>
  <si>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</si>
  <si>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</si>
  <si>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</si>
  <si>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</si>
  <si>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</si>
  <si>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</si>
  <si>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</si>
  <si>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</si>
  <si>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</si>
  <si>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</si>
  <si>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</si>
  <si>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</si>
  <si>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</si>
  <si>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</si>
  <si>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</si>
  <si>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</si>
  <si>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</si>
  <si>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</si>
  <si>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</si>
  <si>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</si>
  <si>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</si>
  <si>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</si>
  <si>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</si>
  <si>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</si>
  <si>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</si>
  <si>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</si>
  <si>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</si>
  <si>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</si>
  <si>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</si>
  <si>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</si>
  <si>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</si>
  <si>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</si>
  <si>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</si>
  <si>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</si>
  <si>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</si>
  <si>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</si>
  <si>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</si>
  <si>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</si>
  <si>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</si>
  <si>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</si>
  <si>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</si>
  <si>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</si>
  <si>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</si>
  <si>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</si>
  <si>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</si>
  <si>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</si>
  <si>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</si>
  <si>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</si>
  <si>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</si>
  <si>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</si>
  <si>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</si>
  <si>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</si>
  <si>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</si>
  <si>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</si>
  <si>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</si>
  <si>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</si>
  <si>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</si>
  <si>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</si>
  <si>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</si>
  <si>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</si>
  <si>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</si>
  <si>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</si>
  <si>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</si>
  <si>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</si>
  <si>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</si>
  <si>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</si>
  <si>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</si>
  <si>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</si>
  <si>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</si>
  <si>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</si>
  <si>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</si>
  <si>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</si>
  <si>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</si>
  <si>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</si>
  <si>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</si>
  <si>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</si>
  <si>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</si>
  <si>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</si>
  <si>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</si>
  <si>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</si>
  <si>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</si>
  <si>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</si>
  <si>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</si>
  <si>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</si>
  <si>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</si>
  <si>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</si>
  <si>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</si>
  <si>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</si>
  <si>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</si>
  <si>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</si>
  <si>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</si>
  <si>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</si>
  <si>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</si>
  <si>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</si>
  <si>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</si>
  <si>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</si>
  <si>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</si>
  <si>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</si>
  <si>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</si>
  <si>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</si>
  <si>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</si>
  <si>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</si>
  <si>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</si>
  <si>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</si>
  <si>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</si>
  <si>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</si>
  <si>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</si>
  <si>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</si>
  <si>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</si>
  <si>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</si>
  <si>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</si>
  <si>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</si>
  <si>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</si>
  <si>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</si>
  <si>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</si>
  <si>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</si>
  <si>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</si>
  <si>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</si>
  <si>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</si>
  <si>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</si>
  <si>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</si>
  <si>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</si>
  <si>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</si>
  <si>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</si>
  <si>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</si>
  <si>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</si>
  <si>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</si>
  <si>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</si>
  <si>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</si>
  <si>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</si>
  <si>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</si>
  <si>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</si>
  <si>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</si>
  <si>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</si>
  <si>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</si>
  <si>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</si>
  <si>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</si>
  <si>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</si>
  <si>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</si>
  <si>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</si>
  <si>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</si>
  <si>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</si>
  <si>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</si>
  <si>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</si>
  <si>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</si>
  <si>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</si>
  <si>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</si>
  <si>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</si>
  <si>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</si>
  <si>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</si>
  <si>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</si>
  <si>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</si>
  <si>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</si>
  <si>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</si>
  <si>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</si>
  <si>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</si>
  <si>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</si>
  <si>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</si>
  <si>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</si>
  <si>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</si>
  <si>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</si>
  <si>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</si>
  <si>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</si>
  <si>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</si>
  <si>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</si>
  <si>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</si>
  <si>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</si>
  <si>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</si>
  <si>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</si>
  <si>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</si>
  <si>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</si>
  <si>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</si>
  <si>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</si>
  <si>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</si>
  <si>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</si>
  <si>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</si>
  <si>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</si>
  <si>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</si>
  <si>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</si>
  <si>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</si>
  <si>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</si>
  <si>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</si>
  <si>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</si>
  <si>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</si>
  <si>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</si>
  <si>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</si>
  <si>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</si>
  <si>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</si>
  <si>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</si>
  <si>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</si>
  <si>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</si>
  <si>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</si>
  <si>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</si>
  <si>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</si>
  <si>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</si>
  <si>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</si>
  <si>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</si>
  <si>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</si>
  <si>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</si>
  <si>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</si>
  <si>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</si>
  <si>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</si>
  <si>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</si>
  <si>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</si>
  <si>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</si>
  <si>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</si>
  <si>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</si>
  <si>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</si>
  <si>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</si>
  <si>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</si>
  <si>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</si>
  <si>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</si>
  <si>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</si>
  <si>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</si>
  <si>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</si>
  <si>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</si>
  <si>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</si>
  <si>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</si>
  <si>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</si>
  <si>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</si>
  <si>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</si>
  <si>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</si>
  <si>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</si>
  <si>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</si>
  <si>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</si>
  <si>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</si>
  <si>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</si>
  <si>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</si>
  <si>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</si>
  <si>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</si>
  <si>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</si>
  <si>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</si>
  <si>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</si>
  <si>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</si>
  <si>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</si>
  <si>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</si>
  <si>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</si>
  <si>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</si>
  <si>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</si>
  <si>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</si>
  <si>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</si>
  <si>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</si>
  <si>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</si>
  <si>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</si>
  <si>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</si>
  <si>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</si>
  <si>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</si>
  <si>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</si>
  <si>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</si>
  <si>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</si>
  <si>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</si>
  <si>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</si>
  <si>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</si>
  <si>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</si>
  <si>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</si>
  <si>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</si>
  <si>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</si>
  <si>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</si>
  <si>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</si>
  <si>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</si>
  <si>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</si>
  <si>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</si>
  <si>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</si>
  <si>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</si>
  <si>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</si>
  <si>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</si>
  <si>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</si>
  <si>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</si>
  <si>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</si>
  <si>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</si>
  <si>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</si>
  <si>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</si>
  <si>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</si>
  <si>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</si>
  <si>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</si>
  <si>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</si>
  <si>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</si>
  <si>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</si>
  <si>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</si>
  <si>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</si>
  <si>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</si>
  <si>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</si>
  <si>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</si>
  <si>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</si>
  <si>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</si>
  <si>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</si>
  <si>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</si>
  <si>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</si>
  <si>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</si>
  <si>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</si>
  <si>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</si>
  <si>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</si>
  <si>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</si>
  <si>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</si>
  <si>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</si>
  <si>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</si>
  <si>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</si>
  <si>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</si>
  <si>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</si>
  <si>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</si>
  <si>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</si>
  <si>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</si>
  <si>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</si>
  <si>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</si>
  <si>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</si>
  <si>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</si>
  <si>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</si>
  <si>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</si>
  <si>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</si>
  <si>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</si>
  <si>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</si>
  <si>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</si>
  <si>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</si>
  <si>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</si>
  <si>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</si>
  <si>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</si>
  <si>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</si>
  <si>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</si>
  <si>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</si>
  <si>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</si>
  <si>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</si>
  <si>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</si>
  <si>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</si>
  <si>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</si>
  <si>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</si>
  <si>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</si>
  <si>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</si>
  <si>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</si>
  <si>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</si>
  <si>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</si>
  <si>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</si>
  <si>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</si>
  <si>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</si>
  <si>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</si>
  <si>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</si>
  <si>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</si>
  <si>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</si>
  <si>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</si>
  <si>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</si>
  <si>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</si>
  <si>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</si>
  <si>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</si>
  <si>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</si>
  <si>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</si>
  <si>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</si>
  <si>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</si>
  <si>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</si>
  <si>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</si>
  <si>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</si>
  <si>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</si>
  <si>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</si>
  <si>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</si>
  <si>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</si>
  <si>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</si>
  <si>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</si>
  <si>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</si>
  <si>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</si>
  <si>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</si>
  <si>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</si>
  <si>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</si>
  <si>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</si>
  <si>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</si>
  <si>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</si>
  <si>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</si>
  <si>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</si>
  <si>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</si>
  <si>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</si>
  <si>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</si>
  <si>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</si>
  <si>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</si>
  <si>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</si>
  <si>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</si>
  <si>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</si>
  <si>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</si>
  <si>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</si>
  <si>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</si>
  <si>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</si>
  <si>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</si>
  <si>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</si>
  <si>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</si>
  <si>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</si>
  <si>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</si>
  <si>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</si>
  <si>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</si>
  <si>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</si>
  <si>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</si>
  <si>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</si>
  <si>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</si>
  <si>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</si>
  <si>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</si>
  <si>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</si>
  <si>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</si>
  <si>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</si>
  <si>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</si>
  <si>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</si>
  <si>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</si>
  <si>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</si>
  <si>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</si>
  <si>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</si>
  <si>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</si>
  <si>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</si>
  <si>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</si>
  <si>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</si>
  <si>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</si>
  <si>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</si>
  <si>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</si>
  <si>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</si>
  <si>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</si>
  <si>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</si>
  <si>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</si>
  <si>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</si>
  <si>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</si>
  <si>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</si>
  <si>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</si>
  <si>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</si>
  <si>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</si>
  <si>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</si>
  <si>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</si>
  <si>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</si>
  <si>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</si>
  <si>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</si>
  <si>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</si>
  <si>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</si>
  <si>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</si>
  <si>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</si>
  <si>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</si>
  <si>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</si>
  <si>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</si>
  <si>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</si>
  <si>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</si>
  <si>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</si>
  <si>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</si>
  <si>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</si>
  <si>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</si>
  <si>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</si>
  <si>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</si>
  <si>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</si>
  <si>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</si>
  <si>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</si>
  <si>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</si>
  <si>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</si>
  <si>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</si>
  <si>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</si>
  <si>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</si>
  <si>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</si>
  <si>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</si>
  <si>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</si>
  <si>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</si>
  <si>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</si>
  <si>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</si>
  <si>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</si>
  <si>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</si>
  <si>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</si>
  <si>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</si>
  <si>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</si>
  <si>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</si>
  <si>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</si>
  <si>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</si>
  <si>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</si>
  <si>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</si>
  <si>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</si>
  <si>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</si>
  <si>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</si>
  <si>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</si>
  <si>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</si>
  <si>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</si>
  <si>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</si>
  <si>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</si>
  <si>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</si>
  <si>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</si>
  <si>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</si>
  <si>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</si>
  <si>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</si>
  <si>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</si>
  <si>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</si>
  <si>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</si>
  <si>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</si>
  <si>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</si>
  <si>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</si>
  <si>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</si>
  <si>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</si>
  <si>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</si>
  <si>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</si>
  <si>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</si>
  <si>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</si>
  <si>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</si>
  <si>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</si>
  <si>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</si>
  <si>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</si>
  <si>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</si>
  <si>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</si>
  <si>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</si>
  <si>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</si>
  <si>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</si>
  <si>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</si>
  <si>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</si>
  <si>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</si>
  <si>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</si>
  <si>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</si>
  <si>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</si>
  <si>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</si>
  <si>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</si>
  <si>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</si>
  <si>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</si>
  <si>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</si>
  <si>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</si>
  <si>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</si>
  <si>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</si>
  <si>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</si>
  <si>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</si>
  <si>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</si>
  <si>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</si>
  <si>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</si>
  <si>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</si>
  <si>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</si>
  <si>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</si>
  <si>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</si>
  <si>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</si>
  <si>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</si>
  <si>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</si>
  <si>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</si>
  <si>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</si>
  <si>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</si>
  <si>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</si>
  <si>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</si>
  <si>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</si>
  <si>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</si>
  <si>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</si>
  <si>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</si>
  <si>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</si>
  <si>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</si>
  <si>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</si>
  <si>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</si>
  <si>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</si>
  <si>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</si>
  <si>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</si>
  <si>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</si>
  <si>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</si>
  <si>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</si>
  <si>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</si>
  <si>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</si>
  <si>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</si>
  <si>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</si>
  <si>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</si>
  <si>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</si>
  <si>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</si>
  <si>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</si>
  <si>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</si>
  <si>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</si>
  <si>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</si>
  <si>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</si>
  <si>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</si>
  <si>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</si>
  <si>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</si>
  <si>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</si>
  <si>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</si>
  <si>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</si>
  <si>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</si>
  <si>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</si>
  <si>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</si>
  <si>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</si>
  <si>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</si>
  <si>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</si>
  <si>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</si>
  <si>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</si>
  <si>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</si>
  <si>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</si>
  <si>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</si>
  <si>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</si>
  <si>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</si>
  <si>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</si>
  <si>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</si>
  <si>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</si>
  <si>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</si>
  <si>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</si>
  <si>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</si>
  <si>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</si>
  <si>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</si>
  <si>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</si>
  <si>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</si>
  <si>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</si>
  <si>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</si>
  <si>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</si>
  <si>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</si>
  <si>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</si>
  <si>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</si>
  <si>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</si>
  <si>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</si>
  <si>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</si>
  <si>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</si>
  <si>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</si>
  <si>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</si>
  <si>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</si>
  <si>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</si>
  <si>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</si>
  <si>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</si>
  <si>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</si>
  <si>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</si>
  <si>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</si>
  <si>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</si>
  <si>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</si>
  <si>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</si>
  <si>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</si>
  <si>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</si>
  <si>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</si>
  <si>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</si>
  <si>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</si>
  <si>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</si>
  <si>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</si>
  <si>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</si>
  <si>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</si>
  <si>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</si>
  <si>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</si>
  <si>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</si>
  <si>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</si>
  <si>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</si>
  <si>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</si>
  <si>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</si>
  <si>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</si>
  <si>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</si>
  <si>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</si>
  <si>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</si>
  <si>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</si>
  <si>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</si>
  <si>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</si>
  <si>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</si>
  <si>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</si>
  <si>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</si>
  <si>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</si>
  <si>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</si>
  <si>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</si>
  <si>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</si>
  <si>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</si>
  <si>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</si>
  <si>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</si>
  <si>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</si>
  <si>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</si>
  <si>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</si>
  <si>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</si>
  <si>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</si>
  <si>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</si>
  <si>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</si>
  <si>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</si>
  <si>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</si>
  <si>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</si>
  <si>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</si>
  <si>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</si>
  <si>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</si>
  <si>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</si>
  <si>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</si>
  <si>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</si>
  <si>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</si>
  <si>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</si>
  <si>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</si>
  <si>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</si>
  <si>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</si>
  <si>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</si>
  <si>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</si>
  <si>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</si>
  <si>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</si>
  <si>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</si>
  <si>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</si>
  <si>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</si>
  <si>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</si>
  <si>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</si>
  <si>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</si>
  <si>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</si>
  <si>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</si>
  <si>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</si>
  <si>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</si>
  <si>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</si>
  <si>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</si>
  <si>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</si>
  <si>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</si>
  <si>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</si>
  <si>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</si>
  <si>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</si>
  <si>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</si>
  <si>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</si>
  <si>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</si>
  <si>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</si>
  <si>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</si>
  <si>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</si>
  <si>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</si>
  <si>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</si>
  <si>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</si>
  <si>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</si>
  <si>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</si>
  <si>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</si>
  <si>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</si>
  <si>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</si>
  <si>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</si>
  <si>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</si>
  <si>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</si>
  <si>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</si>
  <si>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</si>
  <si>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</si>
  <si>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</si>
  <si>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</si>
  <si>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</si>
  <si>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</si>
  <si>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</si>
  <si>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</si>
  <si>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</si>
  <si>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</si>
  <si>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</si>
  <si>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</si>
  <si>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</si>
  <si>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</si>
  <si>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</si>
  <si>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</si>
  <si>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</si>
  <si>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</si>
  <si>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</si>
  <si>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</si>
  <si>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</si>
  <si>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</si>
  <si>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</si>
  <si>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</si>
  <si>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</si>
  <si>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</si>
  <si>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</si>
  <si>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</si>
  <si>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</si>
  <si>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</si>
  <si>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</si>
  <si>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</si>
  <si>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</si>
  <si>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</si>
  <si>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</si>
  <si>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</si>
  <si>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</si>
  <si>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</si>
  <si>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</si>
  <si>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</si>
  <si>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</si>
  <si>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</si>
  <si>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</si>
  <si>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</si>
  <si>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</si>
  <si>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</si>
  <si>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</si>
  <si>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</si>
  <si>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</si>
  <si>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</si>
  <si>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</si>
  <si>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</si>
  <si>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</si>
  <si>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</si>
  <si>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</si>
  <si>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</si>
  <si>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</si>
  <si>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</si>
  <si>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</si>
  <si>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</si>
  <si>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</si>
  <si>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</si>
  <si>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</si>
  <si>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</si>
  <si>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</si>
  <si>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</si>
  <si>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</si>
  <si>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</si>
  <si>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</si>
  <si>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</si>
  <si>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</si>
  <si>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</si>
  <si>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</si>
  <si>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</si>
  <si>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</si>
  <si>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</si>
  <si>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</si>
  <si>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</si>
  <si>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</si>
  <si>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</si>
  <si>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</si>
  <si>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</si>
  <si>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</si>
  <si>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</si>
  <si>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</si>
  <si>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</si>
  <si>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</si>
  <si>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</si>
  <si>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</si>
  <si>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</si>
  <si>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</si>
  <si>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</si>
  <si>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</si>
  <si>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</si>
  <si>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</si>
  <si>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</si>
  <si>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</si>
  <si>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</si>
  <si>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</si>
  <si>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</si>
  <si>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</si>
  <si>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</si>
  <si>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</si>
  <si>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</si>
  <si>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</si>
  <si>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</si>
  <si>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</si>
  <si>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</si>
  <si>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</si>
  <si>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</si>
  <si>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</si>
  <si>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</si>
  <si>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</si>
  <si>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</si>
  <si>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</si>
  <si>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</si>
  <si>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</si>
  <si>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</si>
  <si>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</si>
  <si>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</si>
  <si>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</si>
  <si>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</si>
  <si>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</si>
  <si>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</si>
  <si>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</si>
  <si>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</si>
  <si>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</si>
  <si>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</si>
  <si>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</si>
  <si>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</si>
  <si>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</si>
  <si>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</si>
  <si>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</si>
  <si>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</si>
  <si>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</si>
  <si>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</si>
  <si>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</si>
  <si>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</si>
  <si>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</si>
  <si>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</si>
  <si>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</si>
  <si>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</si>
  <si>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</si>
  <si>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</si>
  <si>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</si>
  <si>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</si>
  <si>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</si>
  <si>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</si>
  <si>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</si>
  <si>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</si>
  <si>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</si>
  <si>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</si>
  <si>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</si>
  <si>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</si>
  <si>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</si>
  <si>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</si>
  <si>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</si>
  <si>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</si>
  <si>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</si>
  <si>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</si>
  <si>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</si>
  <si>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</si>
  <si>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</si>
  <si>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</si>
  <si>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</si>
  <si>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</si>
  <si>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</si>
  <si>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</si>
  <si>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</si>
  <si>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</si>
  <si>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</si>
  <si>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</si>
  <si>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</si>
  <si>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</si>
  <si>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</si>
  <si>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</si>
  <si>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</si>
  <si>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</si>
  <si>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</si>
  <si>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</si>
  <si>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</si>
  <si>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</si>
  <si>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</si>
  <si>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</si>
  <si>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</si>
  <si>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</si>
  <si>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</si>
  <si>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</si>
  <si>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</si>
  <si>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</si>
  <si>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</si>
  <si>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</si>
  <si>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</si>
  <si>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</si>
  <si>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</si>
  <si>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</si>
  <si>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</si>
  <si>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</si>
  <si>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</si>
  <si>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</si>
  <si>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</si>
  <si>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</si>
  <si>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</si>
  <si>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</si>
  <si>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</si>
  <si>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</si>
  <si>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</si>
  <si>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</si>
  <si>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</si>
  <si>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</si>
  <si>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</si>
  <si>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</si>
  <si>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</si>
  <si>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</si>
  <si>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</si>
  <si>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</si>
  <si>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</si>
  <si>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</si>
  <si>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</si>
  <si>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</si>
  <si>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</si>
  <si>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</si>
  <si>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</si>
  <si>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</si>
  <si>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</si>
  <si>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</si>
  <si>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</si>
  <si>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</si>
  <si>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</si>
  <si>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</si>
  <si>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</si>
  <si>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</si>
  <si>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</si>
  <si>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</si>
  <si>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</si>
  <si>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</si>
  <si>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</si>
  <si>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</si>
  <si>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</si>
  <si>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</si>
  <si>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</si>
  <si>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</si>
  <si>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</si>
  <si>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</si>
  <si>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</si>
  <si>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</si>
  <si>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</si>
  <si>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</si>
  <si>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</si>
  <si>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</si>
  <si>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</si>
  <si>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</si>
  <si>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</si>
  <si>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</si>
  <si>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</si>
  <si>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</si>
  <si>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</si>
  <si>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</si>
  <si>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</si>
  <si>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</si>
  <si>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</si>
  <si>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</si>
  <si>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</si>
  <si>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</si>
  <si>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</si>
  <si>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</si>
  <si>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</si>
  <si>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</si>
  <si>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</si>
  <si>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</si>
  <si>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</si>
  <si>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</si>
  <si>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</si>
  <si>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</si>
  <si>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</si>
  <si>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</si>
  <si>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</si>
  <si>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</si>
  <si>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</si>
  <si>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</si>
  <si>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</si>
  <si>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</si>
  <si>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</si>
  <si>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</si>
  <si>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</si>
  <si>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</si>
  <si>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</si>
  <si>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</si>
  <si>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</si>
  <si>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</si>
  <si>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</si>
  <si>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</si>
  <si>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</si>
  <si>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</si>
  <si>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</si>
  <si>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</si>
  <si>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</si>
  <si>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</si>
  <si>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</si>
  <si>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</si>
  <si>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</si>
  <si>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</si>
  <si>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</si>
  <si>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</si>
  <si>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</si>
  <si>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</si>
  <si>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</si>
  <si>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</si>
  <si>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</si>
  <si>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</si>
  <si>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</si>
  <si>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</si>
  <si>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</si>
  <si>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</si>
  <si>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</si>
  <si>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</si>
  <si>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</si>
  <si>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</si>
  <si>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</si>
  <si>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</si>
  <si>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</si>
  <si>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</si>
  <si>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</si>
  <si>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</si>
  <si>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</si>
  <si>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</si>
  <si>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</si>
  <si>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</si>
  <si>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</si>
  <si>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</si>
  <si>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</si>
  <si>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</si>
  <si>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</si>
  <si>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</si>
  <si>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</si>
  <si>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</si>
  <si>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</si>
  <si>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</si>
  <si>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</si>
  <si>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</si>
  <si>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</si>
  <si>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</si>
  <si>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</si>
  <si>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</si>
  <si>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</si>
  <si>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</si>
  <si>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</si>
  <si>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</si>
  <si>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</si>
  <si>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</si>
  <si>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</si>
  <si>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</si>
  <si>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</si>
  <si>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</si>
  <si>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</si>
  <si>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</si>
  <si>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</si>
  <si>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</si>
  <si>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</si>
  <si>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</si>
  <si>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</si>
  <si>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</si>
  <si>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</si>
  <si>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</si>
  <si>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</si>
  <si>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</si>
  <si>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</si>
  <si>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</si>
  <si>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</si>
  <si>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</si>
  <si>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</si>
  <si>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</si>
  <si>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</si>
  <si>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</si>
  <si>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</si>
  <si>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</si>
  <si>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</si>
  <si>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</si>
  <si>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</si>
  <si>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</si>
  <si>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</si>
  <si>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</si>
  <si>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</si>
  <si>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</si>
  <si>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</si>
  <si>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</si>
  <si>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</si>
  <si>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</si>
  <si>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</si>
  <si>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</si>
  <si>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</si>
  <si>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</si>
  <si>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</si>
  <si>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</si>
  <si>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</si>
  <si>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</si>
  <si>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</si>
  <si>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</si>
  <si>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</si>
  <si>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</si>
  <si>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</si>
  <si>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</si>
  <si>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</si>
  <si>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</si>
  <si>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</si>
  <si>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</si>
  <si>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</si>
  <si>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</si>
  <si>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</si>
  <si>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</si>
  <si>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</si>
  <si>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</si>
  <si>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</si>
  <si>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</si>
  <si>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</si>
  <si>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</si>
  <si>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</si>
  <si>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</si>
  <si>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</si>
  <si>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</si>
  <si>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</si>
  <si>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</si>
  <si>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</si>
  <si>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</si>
  <si>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</si>
  <si>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</si>
  <si>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</si>
  <si>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</si>
  <si>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</si>
  <si>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</si>
  <si>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</si>
  <si>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</si>
  <si>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</si>
  <si>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</si>
  <si>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</si>
  <si>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</si>
  <si>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</si>
  <si>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</si>
  <si>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</si>
  <si>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</si>
  <si>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</si>
  <si>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</si>
  <si>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</si>
  <si>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</si>
  <si>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</si>
  <si>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</si>
  <si>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</si>
  <si>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</si>
  <si>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</si>
  <si>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</si>
  <si>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</si>
  <si>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</si>
  <si>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</si>
  <si>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</si>
  <si>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</si>
  <si>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</si>
  <si>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</si>
  <si>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</si>
  <si>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</si>
  <si>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</si>
  <si>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</si>
  <si>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</si>
  <si>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</si>
  <si>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</si>
  <si>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</si>
  <si>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</si>
  <si>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</si>
  <si>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</si>
  <si>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</si>
  <si>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</si>
  <si>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</si>
  <si>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</si>
  <si>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</si>
  <si>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</si>
  <si>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</si>
  <si>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</si>
  <si>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</si>
  <si>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</si>
  <si>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</si>
  <si>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</si>
  <si>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</si>
  <si>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</si>
  <si>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</si>
  <si>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</si>
  <si>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</si>
  <si>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</si>
  <si>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</si>
  <si>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</si>
  <si>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</si>
  <si>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</si>
  <si>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</si>
  <si>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</si>
  <si>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</si>
  <si>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</si>
  <si>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</si>
  <si>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</si>
  <si>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</si>
  <si>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</si>
  <si>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</si>
  <si>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</si>
  <si>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</si>
  <si>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</si>
  <si>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</si>
  <si>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</si>
  <si>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</si>
  <si>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</si>
  <si>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</si>
  <si>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</si>
  <si>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</si>
  <si>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</si>
  <si>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</si>
  <si>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</si>
  <si>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</si>
  <si>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</si>
  <si>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</si>
  <si>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</si>
  <si>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</si>
  <si>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</si>
  <si>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</si>
  <si>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</si>
  <si>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</si>
  <si>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</si>
  <si>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</si>
  <si>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</si>
  <si>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</si>
  <si>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</si>
  <si>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</si>
  <si>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</si>
  <si>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</si>
  <si>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</si>
  <si>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</si>
  <si>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</si>
  <si>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</si>
  <si>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</si>
  <si>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</si>
  <si>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</si>
  <si>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</si>
  <si>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</si>
  <si>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</si>
  <si>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</si>
  <si>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</si>
  <si>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</si>
  <si>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</si>
  <si>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</si>
  <si>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</si>
  <si>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</si>
  <si>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</si>
  <si>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</si>
  <si>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</si>
  <si>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</si>
  <si>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</si>
  <si>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</si>
  <si>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</si>
  <si>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</si>
  <si>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</si>
  <si>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</si>
  <si>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</si>
  <si>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</si>
  <si>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</si>
  <si>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</si>
  <si>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</si>
  <si>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</si>
  <si>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</si>
  <si>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</si>
  <si>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</si>
  <si>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</si>
  <si>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</si>
  <si>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</si>
  <si>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</si>
  <si>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</si>
  <si>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</si>
  <si>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</si>
  <si>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</si>
  <si>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</si>
  <si>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</si>
  <si>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</si>
  <si>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</si>
  <si>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</si>
  <si>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</si>
  <si>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</si>
  <si>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</si>
  <si>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</si>
  <si>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</si>
  <si>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</si>
  <si>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</si>
  <si>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</si>
  <si>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</si>
  <si>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</si>
  <si>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</si>
  <si>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</si>
  <si>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</si>
  <si>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</si>
  <si>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</si>
  <si>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</si>
  <si>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</si>
  <si>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</si>
  <si>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</si>
  <si>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</si>
  <si>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</si>
  <si>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</si>
  <si>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</si>
  <si>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</si>
  <si>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</si>
  <si>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</si>
  <si>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</si>
  <si>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</si>
  <si>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</si>
  <si>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</si>
  <si>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</si>
  <si>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</si>
  <si>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</si>
  <si>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</si>
  <si>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</si>
  <si>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</si>
  <si>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</si>
  <si>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</si>
  <si>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</si>
  <si>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</si>
  <si>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</si>
  <si>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</si>
  <si>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</si>
  <si>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</si>
  <si>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</si>
  <si>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</si>
  <si>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</si>
  <si>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</si>
  <si>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</si>
  <si>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</si>
  <si>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</si>
  <si>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</si>
  <si>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</si>
  <si>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</si>
  <si>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</si>
  <si>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</si>
  <si>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</si>
  <si>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</si>
  <si>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</si>
  <si>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</si>
  <si>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</si>
  <si>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</si>
  <si>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</si>
  <si>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</si>
  <si>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</si>
  <si>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</si>
  <si>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</si>
  <si>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</si>
  <si>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</si>
  <si>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</si>
  <si>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</si>
  <si>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</si>
  <si>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</si>
  <si>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</si>
  <si>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</si>
  <si>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</si>
  <si>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</si>
  <si>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</si>
  <si>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</si>
  <si>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</si>
  <si>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</si>
  <si>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</si>
  <si>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</si>
  <si>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</si>
  <si>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</si>
  <si>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</si>
  <si>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</si>
  <si>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</si>
  <si>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</si>
  <si>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</si>
  <si>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</si>
  <si>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</si>
  <si>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</si>
  <si>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</si>
  <si>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</si>
  <si>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</si>
  <si>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</si>
  <si>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</si>
  <si>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</si>
  <si>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</si>
  <si>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</si>
  <si>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</si>
  <si>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</si>
  <si>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</si>
  <si>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</si>
  <si>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</si>
  <si>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</si>
  <si>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</si>
  <si>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</si>
  <si>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</si>
  <si>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</si>
  <si>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</si>
  <si>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</si>
  <si>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</si>
  <si>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</si>
  <si>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</si>
  <si>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</si>
  <si>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</si>
  <si>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</si>
  <si>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</si>
  <si>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</si>
  <si>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</si>
  <si>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</si>
  <si>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</si>
  <si>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</si>
  <si>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</si>
  <si>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</si>
  <si>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</si>
  <si>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</si>
  <si>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</si>
  <si>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</si>
  <si>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</si>
  <si>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</si>
  <si>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</si>
  <si>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</si>
  <si>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</si>
  <si>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</si>
  <si>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</si>
  <si>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</si>
  <si>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</si>
  <si>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</si>
  <si>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</si>
  <si>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</si>
  <si>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</si>
  <si>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</si>
  <si>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</si>
  <si>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</si>
  <si>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</si>
  <si>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</si>
  <si>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</si>
  <si>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</si>
  <si>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</si>
  <si>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</si>
  <si>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</si>
  <si>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</si>
  <si>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</si>
  <si>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</si>
  <si>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</si>
  <si>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</si>
  <si>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</si>
  <si>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</si>
  <si>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</si>
  <si>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</si>
  <si>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</si>
  <si>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</si>
  <si>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</si>
  <si>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</si>
  <si>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</si>
  <si>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</si>
  <si>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</si>
  <si>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</si>
  <si>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</si>
  <si>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</si>
  <si>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</si>
  <si>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</si>
  <si>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</si>
  <si>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</si>
  <si>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</si>
  <si>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</si>
  <si>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</si>
  <si>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</si>
  <si>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</si>
  <si>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</si>
  <si>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</si>
  <si>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</si>
  <si>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</si>
  <si>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</si>
  <si>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</si>
  <si>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</si>
  <si>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</si>
  <si>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</si>
  <si>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</si>
  <si>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</si>
  <si>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</si>
  <si>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</si>
  <si>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</si>
  <si>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</si>
  <si>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</si>
  <si>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</si>
  <si>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</si>
  <si>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</si>
  <si>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</si>
  <si>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</si>
  <si>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</si>
  <si>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</si>
  <si>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</si>
  <si>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</si>
  <si>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</si>
  <si>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</si>
  <si>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</si>
  <si>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</si>
  <si>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</si>
  <si>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</si>
  <si>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</si>
  <si>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</si>
  <si>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</si>
  <si>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</si>
  <si>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</si>
  <si>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</si>
  <si>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</si>
  <si>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</si>
  <si>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</si>
  <si>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</si>
  <si>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</si>
  <si>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</si>
  <si>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</si>
  <si>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</si>
  <si>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</si>
  <si>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</si>
  <si>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</si>
  <si>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</si>
  <si>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</si>
  <si>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</si>
  <si>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</si>
  <si>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</si>
  <si>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</si>
  <si>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</si>
  <si>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</si>
  <si>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</si>
  <si>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</si>
  <si>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</si>
  <si>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</si>
  <si>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</si>
  <si>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</si>
  <si>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</si>
  <si>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</si>
  <si>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</si>
  <si>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</si>
  <si>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</si>
  <si>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</si>
  <si>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</si>
  <si>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</si>
  <si>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</si>
  <si>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</si>
  <si>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</si>
  <si>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</si>
  <si>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</si>
  <si>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</si>
  <si>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</si>
  <si>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</si>
  <si>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</si>
  <si>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</si>
  <si>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</si>
  <si>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</si>
  <si>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</si>
  <si>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</si>
  <si>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</si>
  <si>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</si>
  <si>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</si>
  <si>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</si>
  <si>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</si>
  <si>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</si>
  <si>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</si>
  <si>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</si>
  <si>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</si>
  <si>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</si>
  <si>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</si>
  <si>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</si>
  <si>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</si>
  <si>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</si>
  <si>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</si>
  <si>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</si>
  <si>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</si>
  <si>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</si>
  <si>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</si>
  <si>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</si>
  <si>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</si>
  <si>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</si>
  <si>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</si>
  <si>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</si>
  <si>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</si>
  <si>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</si>
  <si>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</si>
  <si>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</si>
  <si>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</si>
  <si>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</si>
  <si>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</si>
  <si>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</si>
  <si>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</si>
  <si>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</si>
  <si>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</si>
  <si>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</si>
  <si>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</si>
  <si>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</si>
  <si>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</si>
  <si>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</si>
  <si>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</si>
  <si>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</si>
  <si>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</si>
  <si>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</si>
  <si>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</si>
  <si>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</si>
  <si>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</si>
  <si>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</si>
  <si>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</si>
  <si>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</si>
  <si>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</si>
  <si>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</si>
  <si>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</si>
  <si>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</si>
  <si>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</si>
  <si>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</si>
  <si>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</si>
  <si>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</si>
  <si>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</si>
  <si>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</si>
  <si>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</si>
  <si>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</si>
  <si>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</si>
  <si>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</si>
  <si>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</si>
  <si>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</si>
  <si>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</si>
  <si>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</si>
  <si>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</si>
  <si>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</si>
  <si>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</si>
  <si>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</si>
  <si>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</si>
  <si>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</si>
  <si>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</si>
  <si>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</si>
  <si>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</si>
  <si>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</si>
  <si>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</si>
  <si>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</si>
  <si>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</si>
  <si>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</si>
  <si>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</si>
  <si>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</si>
  <si>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</si>
  <si>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</si>
  <si>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</si>
  <si>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</si>
  <si>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</si>
  <si>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</si>
  <si>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</si>
  <si>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</si>
  <si>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</si>
  <si>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</si>
  <si>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</si>
  <si>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</si>
  <si>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</si>
  <si>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</si>
  <si>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</si>
  <si>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</si>
  <si>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</si>
  <si>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</si>
  <si>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</si>
  <si>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</si>
  <si>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</si>
  <si>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</si>
  <si>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</si>
  <si>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</si>
  <si>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</si>
  <si>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</si>
  <si>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</si>
  <si>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</si>
  <si>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</si>
  <si>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</si>
  <si>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</si>
  <si>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</si>
  <si>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</si>
  <si>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</si>
  <si>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</si>
  <si>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</si>
  <si>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</si>
  <si>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</si>
  <si>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</si>
  <si>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</si>
  <si>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</si>
  <si>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</si>
  <si>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</si>
  <si>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</si>
  <si>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</si>
  <si>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</si>
  <si>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</si>
  <si>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</si>
  <si>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</si>
  <si>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</si>
  <si>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</si>
  <si>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</si>
  <si>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</si>
  <si>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</si>
  <si>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</si>
  <si>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</si>
  <si>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</si>
  <si>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</si>
  <si>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</si>
  <si>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</si>
  <si>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</si>
  <si>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</si>
  <si>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</si>
  <si>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</si>
  <si>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</si>
  <si>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</si>
  <si>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</si>
  <si>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</si>
  <si>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</si>
  <si>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</si>
  <si>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</si>
  <si>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</si>
  <si>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</si>
  <si>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</si>
  <si>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</si>
  <si>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</si>
  <si>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</si>
  <si>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</si>
  <si>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</si>
  <si>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</si>
  <si>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</si>
  <si>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</si>
  <si>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</si>
  <si>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</si>
  <si>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</si>
  <si>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</si>
  <si>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</si>
  <si>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</si>
  <si>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</si>
  <si>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</si>
  <si>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</si>
  <si>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</si>
  <si>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</si>
  <si>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</si>
  <si>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</si>
  <si>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</si>
  <si>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</si>
  <si>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</si>
  <si>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</si>
  <si>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</si>
  <si>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</si>
  <si>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</si>
  <si>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</si>
  <si>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</si>
  <si>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</si>
  <si>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</si>
  <si>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</si>
  <si>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</si>
  <si>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</si>
  <si>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</si>
  <si>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</si>
  <si>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</si>
  <si>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</si>
  <si>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</si>
  <si>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</si>
  <si>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</si>
  <si>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</si>
  <si>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</si>
  <si>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</si>
  <si>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</si>
  <si>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</si>
  <si>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</si>
  <si>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</si>
  <si>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</si>
  <si>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</si>
  <si>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</si>
  <si>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</si>
  <si>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</si>
  <si>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</si>
  <si>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</si>
  <si>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</si>
  <si>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</si>
  <si>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</si>
  <si>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</si>
  <si>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</si>
  <si>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</si>
  <si>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</si>
  <si>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</si>
  <si>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</si>
  <si>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</si>
  <si>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</si>
  <si>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</si>
  <si>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</si>
  <si>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</si>
  <si>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</si>
  <si>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</si>
  <si>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</si>
  <si>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</si>
  <si>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</si>
  <si>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</si>
  <si>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</si>
  <si>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</si>
  <si>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</si>
  <si>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</si>
  <si>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</si>
  <si>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</si>
  <si>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</si>
  <si>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</si>
  <si>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</si>
  <si>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</si>
  <si>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</si>
  <si>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</si>
  <si>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</si>
  <si>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</si>
  <si>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</si>
  <si>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</si>
  <si>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</si>
  <si>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</si>
  <si>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</si>
  <si>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</si>
  <si>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</si>
  <si>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</si>
  <si>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</si>
  <si>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</si>
  <si>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</si>
  <si>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</si>
  <si>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</si>
  <si>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</si>
  <si>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</si>
  <si>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</si>
  <si>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</si>
  <si>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</si>
  <si>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</si>
  <si>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</si>
  <si>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</si>
  <si>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</si>
  <si>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</si>
  <si>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</si>
  <si>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</si>
  <si>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</si>
  <si>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</si>
  <si>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</si>
  <si>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</si>
  <si>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</si>
  <si>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</si>
  <si>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</si>
  <si>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</si>
  <si>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</si>
  <si>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</si>
  <si>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</si>
  <si>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</si>
  <si>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</si>
  <si>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</si>
  <si>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</si>
  <si>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</si>
  <si>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</si>
  <si>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</si>
  <si>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</si>
  <si>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</si>
  <si>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</si>
  <si>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</si>
  <si>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</si>
  <si>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</si>
  <si>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</si>
  <si>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</si>
  <si>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</si>
  <si>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</si>
  <si>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</si>
  <si>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</si>
  <si>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</si>
  <si>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</si>
  <si>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</si>
  <si>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</si>
  <si>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</si>
  <si>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</si>
  <si>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</si>
  <si>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</si>
  <si>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</si>
  <si>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</si>
  <si>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</si>
  <si>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</si>
  <si>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</si>
  <si>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</si>
  <si>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</si>
  <si>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</si>
  <si>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</si>
  <si>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</si>
  <si>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</si>
  <si>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</si>
  <si>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</si>
  <si>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</si>
  <si>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</si>
  <si>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</si>
  <si>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</si>
  <si>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</si>
  <si>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</si>
  <si>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</si>
  <si>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</si>
  <si>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</si>
  <si>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</si>
  <si>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</si>
  <si>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</si>
  <si>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</si>
  <si>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</si>
  <si>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</si>
  <si>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</si>
  <si>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</si>
  <si>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</si>
  <si>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</si>
  <si>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</si>
  <si>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</si>
  <si>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</si>
  <si>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</si>
  <si>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</si>
  <si>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</si>
  <si>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</si>
  <si>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</si>
  <si>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</si>
  <si>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</si>
  <si>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</si>
  <si>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</si>
  <si>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</si>
  <si>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</si>
  <si>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</si>
  <si>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</si>
  <si>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</si>
  <si>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</si>
  <si>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</si>
  <si>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</si>
  <si>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</si>
  <si>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</si>
  <si>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</si>
  <si>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</si>
  <si>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</si>
  <si>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</si>
  <si>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</si>
  <si>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</si>
  <si>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</si>
  <si>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</si>
  <si>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</si>
  <si>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</si>
  <si>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</si>
  <si>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</si>
  <si>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</si>
  <si>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</si>
  <si>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</si>
  <si>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</si>
  <si>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</si>
  <si>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</si>
  <si>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</si>
  <si>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</si>
  <si>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</si>
  <si>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</si>
  <si>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</si>
  <si>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</si>
  <si>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</si>
  <si>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</si>
  <si>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</si>
  <si>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</si>
  <si>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</si>
  <si>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</si>
  <si>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</si>
  <si>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</si>
  <si>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</si>
  <si>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</si>
  <si>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</si>
  <si>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</si>
  <si>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</si>
  <si>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</si>
  <si>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</si>
  <si>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</si>
  <si>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</si>
  <si>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</si>
  <si>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</si>
  <si>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</si>
  <si>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</si>
  <si>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</si>
  <si>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</si>
  <si>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</si>
  <si>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</si>
  <si>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</si>
  <si>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</si>
  <si>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</si>
  <si>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</si>
  <si>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</si>
  <si>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</si>
  <si>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</si>
  <si>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</si>
  <si>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</si>
  <si>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</si>
  <si>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</si>
  <si>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</si>
  <si>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</si>
  <si>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</si>
  <si>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</si>
  <si>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</si>
  <si>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</si>
  <si>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</si>
  <si>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</si>
  <si>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</si>
  <si>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</si>
  <si>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</si>
  <si>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</si>
  <si>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</si>
  <si>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</si>
  <si>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</si>
  <si>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</si>
  <si>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</si>
  <si>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</si>
  <si>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</si>
  <si>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</si>
  <si>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</si>
  <si>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</si>
  <si>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</si>
  <si>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</si>
  <si>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</si>
  <si>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</si>
  <si>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</si>
  <si>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</si>
  <si>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</si>
  <si>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</si>
  <si>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</si>
  <si>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</si>
  <si>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</si>
  <si>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</si>
  <si>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</si>
  <si>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</si>
  <si>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</si>
  <si>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</si>
  <si>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</si>
  <si>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</si>
  <si>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</si>
  <si>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</si>
  <si>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</si>
  <si>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</si>
  <si>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</si>
  <si>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</si>
  <si>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</si>
  <si>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</si>
  <si>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</si>
  <si>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</si>
  <si>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</si>
  <si>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</si>
  <si>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</si>
  <si>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</si>
  <si>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</si>
  <si>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</si>
  <si>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</si>
  <si>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</si>
  <si>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</si>
  <si>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</si>
  <si>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</si>
  <si>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</si>
  <si>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</si>
  <si>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</si>
  <si>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</si>
  <si>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</si>
  <si>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</si>
  <si>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</si>
  <si>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</si>
  <si>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</si>
  <si>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</si>
  <si>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</si>
  <si>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</si>
  <si>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</si>
  <si>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</si>
  <si>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</si>
  <si>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</si>
  <si>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</si>
  <si>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</si>
  <si>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</si>
  <si>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</si>
  <si>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</si>
  <si>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</si>
  <si>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</si>
  <si>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</si>
  <si>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</si>
  <si>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</si>
  <si>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</si>
  <si>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</si>
  <si>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</si>
  <si>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</si>
  <si>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</si>
  <si>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</si>
  <si>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</si>
  <si>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</si>
  <si>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</si>
  <si>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</si>
  <si>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</si>
  <si>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</si>
  <si>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</si>
  <si>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</si>
  <si>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</si>
  <si>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</si>
  <si>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</si>
  <si>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</si>
  <si>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</si>
  <si>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</si>
  <si>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</si>
  <si>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</si>
  <si>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</si>
  <si>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</si>
  <si>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</si>
  <si>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</si>
  <si>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</si>
  <si>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</si>
  <si>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</si>
  <si>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</si>
  <si>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</si>
  <si>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</si>
  <si>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</si>
  <si>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</si>
  <si>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</si>
  <si>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</si>
  <si>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</si>
  <si>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</si>
  <si>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</si>
  <si>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</si>
  <si>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</si>
  <si>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</si>
  <si>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</si>
  <si>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</si>
  <si>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</si>
  <si>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</si>
  <si>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</si>
  <si>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</si>
  <si>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</si>
  <si>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</si>
  <si>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</si>
  <si>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</si>
  <si>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</si>
  <si>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</si>
  <si>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</si>
  <si>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</si>
  <si>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</si>
  <si>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</si>
  <si>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</si>
  <si>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</si>
  <si>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</si>
  <si>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</si>
  <si>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</si>
  <si>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</si>
  <si>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</si>
  <si>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</si>
  <si>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</si>
  <si>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</si>
  <si>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</si>
  <si>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</si>
  <si>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</si>
  <si>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</si>
  <si>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</si>
  <si>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</si>
  <si>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</si>
  <si>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</si>
  <si>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</si>
  <si>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</si>
  <si>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</si>
  <si>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</si>
  <si>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</si>
  <si>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</si>
  <si>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</si>
  <si>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</si>
  <si>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</si>
  <si>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</si>
  <si>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</si>
  <si>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</si>
  <si>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</si>
  <si>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</si>
  <si>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</si>
  <si>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</si>
  <si>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</si>
  <si>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</si>
  <si>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</si>
  <si>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</si>
  <si>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</si>
  <si>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</si>
  <si>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</si>
  <si>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</si>
  <si>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</si>
  <si>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</si>
  <si>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</si>
  <si>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</si>
  <si>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</si>
  <si>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</si>
  <si>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</si>
  <si>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</si>
  <si>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</si>
  <si>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</si>
  <si>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</si>
  <si>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</si>
  <si>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</si>
  <si>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</si>
  <si>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</si>
  <si>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</si>
  <si>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</si>
  <si>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</si>
  <si>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</si>
  <si>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</si>
  <si>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</si>
  <si>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</si>
  <si>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</si>
  <si>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</si>
  <si>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</si>
  <si>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</si>
  <si>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</si>
  <si>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</si>
  <si>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</si>
  <si>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</si>
  <si>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</si>
  <si>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</si>
  <si>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</si>
  <si>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</si>
  <si>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</si>
  <si>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</si>
  <si>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</si>
  <si>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</si>
  <si>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</si>
  <si>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</si>
  <si>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</si>
  <si>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</si>
  <si>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</si>
  <si>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</si>
  <si>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</si>
  <si>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</si>
  <si>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</si>
  <si>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</si>
  <si>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</si>
  <si>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</si>
  <si>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</si>
  <si>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</si>
  <si>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</si>
  <si>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</si>
  <si>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</si>
  <si>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</si>
  <si>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</si>
  <si>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</si>
  <si>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</si>
  <si>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</si>
  <si>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</si>
  <si>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</si>
  <si>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</si>
  <si>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</si>
  <si>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</si>
  <si>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</si>
  <si>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</si>
  <si>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</si>
  <si>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</si>
  <si>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</si>
  <si>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</si>
  <si>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</si>
  <si>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</si>
  <si>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</si>
  <si>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</si>
  <si>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</si>
  <si>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</si>
  <si>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</si>
  <si>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</si>
  <si>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</si>
  <si>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</si>
  <si>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</si>
  <si>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</si>
  <si>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</si>
  <si>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</si>
  <si>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</si>
  <si>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</si>
  <si>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</si>
  <si>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</si>
  <si>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</si>
  <si>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</si>
  <si>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</si>
  <si>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</si>
  <si>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</si>
  <si>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</si>
  <si>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</si>
  <si>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</si>
  <si>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</si>
  <si>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</si>
  <si>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</si>
  <si>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</si>
  <si>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</si>
  <si>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</si>
  <si>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</si>
  <si>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</si>
  <si>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</si>
  <si>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</si>
  <si>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</si>
  <si>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</si>
  <si>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</si>
  <si>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</si>
  <si>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</si>
  <si>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</si>
  <si>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</si>
  <si>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</si>
  <si>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</si>
  <si>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</si>
  <si>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</si>
  <si>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</si>
  <si>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</si>
  <si>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</si>
  <si>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</si>
  <si>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</si>
  <si>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</si>
  <si>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</si>
  <si>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</si>
  <si>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</si>
  <si>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</si>
  <si>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</si>
  <si>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</si>
  <si>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</si>
  <si>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</si>
  <si>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</si>
  <si>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</si>
  <si>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</si>
  <si>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</si>
  <si>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</si>
  <si>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</si>
  <si>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</si>
  <si>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</si>
  <si>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</si>
  <si>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</si>
  <si>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</si>
  <si>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</si>
  <si>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</si>
  <si>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</si>
  <si>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</si>
  <si>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</si>
  <si>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</si>
  <si>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</si>
  <si>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</si>
  <si>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</si>
  <si>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</si>
  <si>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</si>
  <si>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</si>
  <si>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</si>
  <si>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</si>
  <si>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</si>
  <si>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</si>
  <si>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</si>
  <si>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</si>
  <si>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</si>
  <si>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</si>
  <si>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</si>
  <si>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</si>
  <si>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</si>
  <si>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</si>
  <si>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</si>
  <si>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</si>
  <si>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</si>
  <si>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</si>
  <si>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</si>
  <si>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</si>
  <si>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</si>
  <si>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</si>
  <si>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</si>
  <si>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</si>
  <si>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</si>
  <si>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</si>
  <si>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</si>
  <si>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</si>
  <si>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</si>
  <si>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</si>
  <si>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</si>
  <si>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</si>
  <si>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</si>
  <si>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</si>
  <si>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</si>
  <si>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</si>
  <si>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</si>
  <si>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</si>
  <si>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</si>
  <si>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</si>
  <si>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</si>
  <si>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</si>
  <si>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</si>
  <si>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</si>
  <si>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</si>
  <si>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</si>
  <si>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</si>
  <si>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</si>
  <si>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</si>
  <si>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</si>
  <si>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</si>
  <si>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</si>
  <si>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</si>
  <si>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</si>
  <si>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</si>
  <si>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</si>
  <si>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</si>
  <si>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</si>
  <si>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</si>
  <si>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</si>
  <si>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</si>
  <si>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</si>
  <si>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</si>
  <si>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</si>
  <si>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</si>
  <si>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</si>
  <si>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</si>
  <si>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</si>
  <si>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</si>
  <si>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</si>
  <si>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</si>
  <si>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</si>
  <si>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</si>
  <si>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</si>
  <si>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</si>
  <si>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</si>
  <si>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</si>
  <si>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</si>
  <si>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</si>
  <si>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</si>
  <si>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</si>
  <si>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</si>
  <si>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</si>
  <si>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</si>
  <si>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</si>
  <si>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</si>
  <si>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</si>
  <si>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</si>
  <si>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</si>
  <si>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</si>
  <si>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</si>
  <si>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</si>
  <si>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</si>
  <si>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</si>
  <si>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</si>
  <si>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</si>
  <si>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</si>
  <si>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</si>
  <si>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</si>
  <si>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</si>
  <si>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</si>
  <si>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</si>
  <si>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</si>
  <si>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</si>
  <si>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</si>
  <si>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</si>
  <si>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</si>
  <si>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</si>
  <si>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</si>
  <si>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</si>
  <si>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</si>
  <si>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</si>
  <si>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</si>
  <si>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</si>
  <si>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</si>
  <si>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</si>
  <si>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</si>
  <si>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</si>
  <si>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</si>
  <si>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</si>
  <si>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</si>
  <si>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</si>
  <si>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</si>
  <si>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</si>
  <si>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</si>
  <si>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</si>
  <si>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</si>
  <si>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</si>
  <si>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</si>
  <si>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</si>
  <si>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</si>
  <si>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</si>
  <si>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</si>
  <si>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</si>
  <si>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</si>
  <si>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</si>
  <si>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</si>
  <si>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</si>
  <si>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</si>
  <si>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</si>
  <si>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</si>
  <si>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</si>
  <si>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</si>
  <si>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</si>
  <si>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</si>
  <si>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</si>
  <si>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</si>
  <si>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</si>
  <si>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</si>
  <si>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</si>
  <si>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</si>
  <si>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</si>
  <si>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</si>
  <si>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</si>
  <si>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</si>
  <si>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</si>
  <si>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</si>
  <si>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</si>
  <si>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</si>
  <si>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</si>
  <si>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</si>
  <si>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</si>
  <si>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</si>
  <si>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</si>
  <si>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</si>
  <si>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</si>
  <si>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</si>
  <si>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</si>
  <si>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</si>
  <si>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</si>
  <si>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</si>
  <si>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</si>
  <si>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</si>
  <si>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</si>
  <si>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</si>
  <si>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</si>
  <si>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</si>
  <si>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</si>
  <si>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</si>
  <si>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</si>
  <si>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</si>
  <si>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</si>
  <si>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</si>
  <si>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</si>
  <si>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</si>
  <si>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</si>
  <si>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</si>
  <si>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</si>
  <si>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</si>
  <si>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</si>
  <si>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</si>
  <si>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</si>
  <si>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</si>
  <si>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</si>
  <si>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</si>
  <si>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</si>
  <si>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</si>
  <si>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</si>
  <si>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</si>
  <si>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</si>
  <si>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</si>
  <si>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</si>
  <si>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</si>
  <si>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</si>
  <si>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</si>
  <si>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</si>
  <si>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</si>
  <si>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</si>
  <si>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</si>
  <si>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</si>
  <si>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</si>
  <si>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</si>
  <si>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</si>
  <si>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</si>
  <si>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</si>
  <si>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</si>
  <si>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</si>
  <si>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</si>
  <si>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</si>
  <si>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</si>
  <si>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</si>
  <si>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</si>
  <si>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</si>
  <si>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</si>
  <si>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</si>
  <si>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</si>
  <si>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</si>
  <si>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</si>
  <si>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</si>
  <si>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</si>
  <si>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</si>
  <si>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</si>
  <si>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</si>
  <si>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</si>
  <si>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</si>
  <si>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</si>
  <si>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</si>
  <si>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</si>
  <si>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</si>
  <si>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</si>
  <si>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</si>
  <si>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</si>
  <si>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</si>
  <si>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</si>
  <si>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</si>
  <si>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</si>
  <si>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</si>
  <si>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</si>
  <si>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</si>
  <si>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</si>
  <si>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</si>
  <si>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</si>
  <si>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</si>
  <si>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</si>
  <si>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</si>
  <si>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</si>
  <si>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</si>
  <si>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</si>
  <si>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</si>
  <si>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</si>
  <si>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</si>
  <si>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</si>
  <si>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</si>
  <si>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</si>
  <si>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</si>
  <si>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</si>
  <si>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</si>
  <si>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</si>
  <si>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</si>
  <si>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</si>
  <si>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</si>
  <si>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</si>
  <si>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</si>
  <si>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</si>
  <si>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</si>
  <si>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</si>
  <si>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</si>
  <si>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</si>
  <si>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</si>
  <si>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</si>
  <si>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</si>
  <si>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</si>
  <si>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</si>
  <si>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</si>
  <si>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</si>
  <si>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</si>
  <si>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</si>
  <si>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</si>
  <si>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</si>
  <si>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</si>
  <si>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</si>
  <si>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</si>
  <si>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</si>
  <si>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</si>
  <si>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</si>
  <si>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</si>
  <si>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</si>
  <si>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</si>
  <si>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</si>
  <si>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</si>
  <si>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</si>
  <si>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</si>
  <si>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</si>
  <si>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</si>
  <si>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</si>
  <si>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</si>
  <si>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</si>
  <si>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</si>
  <si>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</si>
  <si>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</si>
  <si>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</si>
  <si>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</si>
  <si>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</si>
  <si>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</si>
  <si>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</si>
  <si>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</si>
  <si>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</si>
  <si>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</si>
  <si>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</si>
  <si>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</si>
  <si>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</si>
  <si>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</si>
  <si>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</si>
  <si>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</si>
  <si>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</si>
  <si>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</si>
  <si>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</si>
  <si>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</si>
  <si>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</si>
  <si>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</si>
  <si>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</si>
  <si>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</si>
  <si>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</si>
  <si>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</si>
  <si>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</si>
  <si>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</si>
  <si>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</si>
  <si>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</si>
  <si>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</si>
  <si>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</si>
  <si>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</si>
  <si>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</si>
  <si>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</si>
  <si>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</si>
  <si>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</si>
  <si>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</si>
  <si>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</si>
  <si>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</si>
  <si>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</si>
  <si>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</si>
  <si>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</si>
  <si>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</si>
  <si>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</si>
  <si>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</si>
  <si>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</si>
  <si>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</si>
  <si>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</si>
  <si>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</si>
  <si>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</si>
  <si>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</si>
  <si>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</si>
  <si>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</si>
  <si>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</si>
  <si>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</si>
  <si>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</si>
  <si>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</si>
  <si>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</si>
  <si>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</si>
  <si>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</si>
  <si>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</si>
  <si>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</si>
  <si>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</si>
  <si>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</si>
  <si>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</si>
  <si>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</si>
  <si>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</si>
  <si>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</si>
  <si>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</si>
  <si>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</si>
  <si>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</si>
  <si>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</si>
  <si>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</si>
  <si>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</si>
  <si>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</si>
  <si>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</si>
  <si>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</si>
  <si>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</si>
  <si>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</si>
  <si>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</si>
  <si>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</si>
  <si>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</si>
  <si>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</si>
  <si>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</si>
  <si>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</si>
  <si>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</si>
  <si>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</si>
  <si>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</si>
  <si>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</si>
  <si>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</si>
  <si>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</si>
  <si>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</si>
  <si>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</si>
  <si>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</si>
  <si>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</si>
  <si>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</si>
  <si>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</si>
  <si>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</si>
  <si>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</si>
  <si>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</si>
  <si>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</si>
  <si>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</si>
  <si>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</si>
  <si>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</si>
  <si>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</si>
  <si>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</si>
  <si>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</si>
  <si>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</si>
  <si>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</si>
  <si>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</si>
  <si>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</si>
  <si>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</si>
  <si>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</si>
  <si>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</si>
  <si>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</si>
  <si>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</si>
  <si>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</si>
  <si>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</si>
  <si>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</si>
  <si>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</si>
  <si>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</si>
  <si>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</si>
  <si>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</si>
  <si>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</si>
  <si>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</si>
  <si>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</si>
  <si>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</si>
  <si>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</si>
  <si>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</si>
  <si>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</si>
  <si>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</si>
  <si>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</si>
  <si>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</si>
  <si>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</si>
  <si>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</si>
  <si>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</si>
  <si>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</si>
  <si>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</si>
  <si>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</si>
  <si>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</si>
  <si>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</si>
  <si>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</si>
  <si>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</si>
  <si>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</si>
  <si>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</si>
  <si>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</si>
  <si>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</si>
  <si>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</si>
  <si>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</si>
  <si>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</si>
  <si>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</si>
  <si>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</si>
  <si>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</si>
  <si>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</si>
  <si>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</si>
  <si>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</si>
  <si>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</si>
  <si>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</si>
  <si>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</si>
  <si>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</si>
  <si>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</si>
  <si>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</si>
  <si>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</si>
  <si>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</si>
  <si>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</si>
  <si>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</si>
  <si>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</si>
  <si>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</si>
  <si>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</si>
  <si>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</si>
  <si>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</si>
  <si>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</si>
  <si>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</si>
  <si>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</si>
  <si>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</si>
  <si>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</si>
  <si>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</si>
  <si>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</si>
  <si>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</si>
  <si>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</si>
  <si>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</si>
  <si>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</si>
  <si>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</si>
  <si>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</si>
  <si>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</si>
  <si>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</si>
  <si>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</si>
  <si>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</si>
  <si>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</si>
  <si>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</si>
  <si>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</si>
  <si>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</si>
  <si>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</si>
  <si>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</si>
  <si>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</si>
  <si>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</si>
  <si>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</si>
  <si>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</si>
  <si>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</si>
  <si>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</si>
  <si>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</si>
  <si>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</si>
  <si>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</si>
  <si>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</si>
  <si>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</si>
  <si>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</si>
  <si>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</si>
  <si>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</si>
  <si>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</si>
  <si>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</si>
  <si>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</si>
  <si>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</si>
  <si>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</si>
  <si>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</si>
  <si>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</si>
  <si>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</si>
  <si>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</si>
  <si>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</si>
  <si>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</si>
  <si>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</si>
  <si>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</si>
  <si>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</si>
  <si>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</si>
  <si>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</si>
  <si>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</si>
  <si>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</si>
  <si>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</si>
  <si>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</si>
  <si>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</si>
  <si>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</si>
  <si>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</si>
  <si>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</si>
  <si>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</si>
  <si>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</si>
  <si>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</si>
  <si>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</si>
  <si>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</si>
  <si>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</si>
  <si>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</si>
  <si>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</si>
  <si>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</si>
  <si>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</si>
  <si>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</si>
  <si>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</si>
  <si>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</si>
  <si>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</si>
  <si>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</si>
  <si>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</si>
  <si>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</si>
  <si>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</si>
  <si>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</si>
  <si>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</si>
  <si>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</si>
  <si>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</si>
  <si>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</si>
  <si>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</si>
  <si>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</si>
  <si>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</si>
  <si>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</si>
  <si>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</si>
  <si>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</si>
  <si>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</si>
  <si>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</si>
  <si>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</si>
  <si>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</si>
  <si>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</si>
  <si>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</si>
  <si>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</si>
  <si>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</si>
  <si>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</si>
  <si>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</si>
  <si>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</si>
  <si>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</si>
  <si>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</si>
  <si>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</si>
  <si>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</si>
  <si>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</si>
  <si>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</si>
  <si>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</si>
  <si>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</si>
  <si>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</si>
  <si>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</si>
  <si>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</si>
  <si>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</si>
  <si>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</si>
  <si>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</si>
  <si>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</si>
  <si>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</si>
  <si>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</si>
  <si>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</si>
  <si>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</si>
  <si>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</si>
  <si>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</si>
  <si>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</si>
  <si>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</si>
  <si>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</si>
  <si>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</si>
  <si>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</si>
  <si>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</si>
  <si>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</si>
  <si>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</si>
  <si>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</si>
  <si>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</si>
  <si>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</si>
  <si>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</si>
  <si>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</si>
  <si>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</si>
  <si>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</si>
  <si>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</si>
  <si>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</si>
  <si>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</si>
  <si>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</si>
  <si>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</si>
  <si>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</si>
  <si>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</si>
  <si>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</si>
  <si>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</si>
  <si>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</si>
  <si>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</si>
  <si>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</si>
  <si>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</si>
  <si>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</si>
  <si>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</si>
  <si>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</si>
  <si>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</si>
  <si>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</si>
  <si>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</si>
  <si>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</si>
  <si>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</si>
  <si>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</si>
  <si>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</si>
  <si>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</si>
  <si>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</si>
  <si>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</si>
  <si>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</si>
  <si>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</si>
  <si>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</si>
  <si>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</si>
  <si>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</si>
  <si>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</si>
  <si>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</si>
  <si>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</si>
  <si>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</si>
  <si>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</si>
  <si>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</si>
  <si>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</si>
  <si>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</si>
  <si>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</si>
  <si>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</si>
  <si>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</si>
  <si>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</si>
  <si>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</si>
  <si>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</si>
  <si>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</si>
  <si>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</si>
  <si>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</si>
  <si>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</si>
  <si>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</si>
  <si>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</si>
  <si>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</si>
  <si>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</si>
  <si>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</si>
  <si>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</si>
  <si>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</si>
  <si>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</si>
  <si>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</si>
  <si>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</si>
  <si>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</si>
  <si>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</si>
  <si>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</si>
  <si>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</si>
  <si>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</si>
  <si>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</si>
  <si>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</si>
  <si>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</si>
  <si>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</si>
  <si>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</si>
  <si>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</si>
  <si>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</si>
  <si>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</si>
  <si>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</si>
  <si>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</si>
  <si>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</si>
  <si>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</si>
  <si>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</si>
  <si>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</si>
  <si>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</si>
  <si>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</si>
  <si>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</si>
  <si>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</si>
  <si>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</si>
  <si>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</si>
  <si>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</si>
  <si>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</si>
  <si>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</si>
  <si>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</si>
  <si>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</si>
  <si>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</si>
  <si>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</si>
  <si>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</si>
  <si>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</si>
  <si>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</si>
  <si>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</si>
  <si>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</si>
  <si>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</si>
  <si>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</si>
  <si>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</si>
  <si>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</si>
  <si>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</si>
  <si>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</si>
  <si>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</si>
  <si>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</si>
  <si>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</si>
  <si>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</si>
  <si>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</si>
  <si>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</si>
  <si>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</si>
  <si>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</si>
  <si>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</si>
  <si>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</si>
  <si>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</si>
  <si>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</si>
  <si>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</si>
  <si>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</si>
  <si>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</si>
  <si>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</si>
  <si>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</si>
  <si>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</si>
  <si>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</si>
  <si>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</si>
  <si>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</si>
  <si>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</si>
  <si>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</si>
  <si>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</si>
  <si>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</si>
  <si>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</si>
  <si>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</si>
  <si>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</si>
  <si>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</si>
  <si>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</si>
  <si>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</si>
  <si>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</si>
  <si>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</si>
  <si>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</si>
  <si>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</si>
  <si>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</si>
  <si>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</si>
  <si>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</si>
  <si>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</si>
  <si>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</si>
  <si>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</si>
  <si>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</si>
  <si>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</si>
  <si>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</si>
  <si>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</si>
  <si>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</si>
  <si>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</si>
  <si>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</si>
  <si>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</si>
  <si>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</si>
  <si>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</si>
  <si>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</si>
  <si>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</si>
  <si>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</si>
  <si>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</si>
  <si>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</si>
  <si>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</si>
  <si>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</si>
  <si>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</si>
  <si>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</si>
  <si>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</si>
  <si>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</si>
  <si>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</si>
  <si>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</si>
  <si>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</si>
  <si>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</si>
  <si>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</si>
  <si>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</si>
  <si>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</si>
  <si>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</si>
  <si>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</si>
  <si>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</si>
  <si>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</si>
  <si>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</si>
  <si>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</si>
  <si>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</si>
  <si>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</si>
  <si>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</si>
  <si>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</si>
  <si>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</si>
  <si>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</si>
  <si>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</si>
  <si>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</si>
  <si>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</si>
  <si>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</si>
  <si>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</si>
  <si>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</si>
  <si>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</si>
  <si>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</si>
  <si>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</si>
  <si>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</si>
  <si>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</si>
  <si>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</si>
  <si>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</si>
  <si>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</si>
  <si>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</si>
  <si>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</si>
  <si>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</si>
  <si>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</si>
  <si>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</si>
  <si>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</si>
  <si>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</si>
  <si>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</si>
  <si>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</si>
  <si>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</si>
  <si>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</si>
  <si>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</si>
  <si>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</si>
  <si>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</si>
  <si>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</si>
  <si>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</si>
  <si>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</si>
  <si>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</si>
  <si>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</si>
  <si>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</si>
  <si>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</si>
  <si>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</si>
  <si>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</si>
  <si>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</si>
  <si>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</si>
  <si>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</si>
  <si>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</si>
  <si>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</si>
  <si>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</si>
  <si>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</si>
  <si>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</si>
  <si>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</si>
  <si>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</si>
  <si>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</si>
  <si>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</si>
  <si>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</si>
  <si>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</si>
  <si>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</si>
  <si>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</si>
  <si>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</si>
  <si>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</si>
  <si>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</si>
  <si>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</si>
  <si>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</si>
  <si>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</si>
  <si>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</si>
  <si>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</si>
  <si>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</si>
  <si>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</si>
  <si>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</si>
  <si>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</si>
  <si>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</si>
  <si>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</si>
  <si>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</si>
  <si>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</si>
  <si>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</si>
  <si>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</si>
  <si>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</si>
  <si>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</si>
  <si>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</si>
  <si>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</si>
  <si>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</si>
  <si>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</si>
  <si>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</si>
  <si>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</si>
  <si>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</si>
  <si>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</si>
  <si>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</si>
  <si>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</si>
  <si>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</si>
  <si>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</si>
  <si>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</si>
  <si>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</si>
  <si>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</si>
  <si>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</si>
  <si>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</si>
  <si>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</si>
  <si>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</si>
  <si>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</si>
  <si>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</si>
  <si>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</si>
  <si>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</si>
  <si>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</si>
  <si>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</si>
  <si>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</si>
  <si>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</si>
  <si>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</si>
  <si>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</si>
  <si>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</si>
  <si>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</si>
  <si>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</si>
  <si>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</si>
  <si>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</si>
  <si>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</si>
  <si>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</si>
  <si>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</si>
  <si>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</si>
  <si>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</si>
  <si>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</si>
  <si>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</si>
  <si>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</si>
  <si>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</si>
  <si>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</si>
  <si>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</si>
  <si>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</si>
  <si>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</si>
  <si>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</si>
  <si>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</si>
  <si>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</si>
  <si>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</si>
  <si>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</si>
  <si>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</si>
  <si>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</si>
  <si>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</si>
  <si>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</si>
  <si>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</si>
  <si>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</si>
  <si>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</si>
  <si>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</si>
  <si>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</si>
  <si>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</si>
  <si>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</si>
  <si>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</si>
  <si>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</si>
  <si>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</si>
  <si>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</si>
  <si>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</si>
  <si>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</si>
  <si>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</si>
  <si>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</si>
  <si>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</si>
  <si>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</si>
  <si>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</si>
  <si>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</si>
  <si>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</si>
  <si>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</si>
  <si>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</si>
  <si>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</si>
  <si>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</si>
  <si>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</si>
  <si>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</si>
  <si>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</si>
  <si>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</si>
  <si>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</si>
  <si>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</si>
  <si>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</si>
  <si>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</si>
  <si>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</si>
  <si>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</si>
  <si>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</si>
  <si>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</si>
  <si>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</si>
  <si>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</si>
  <si>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</si>
  <si>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</si>
  <si>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</si>
  <si>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</si>
  <si>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</si>
  <si>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</si>
  <si>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</si>
  <si>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</si>
  <si>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</si>
  <si>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</si>
  <si>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</si>
  <si>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</si>
  <si>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</si>
  <si>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</si>
  <si>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</si>
  <si>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</si>
  <si>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</si>
  <si>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</si>
  <si>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</si>
  <si>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</si>
  <si>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</si>
  <si>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</si>
  <si>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</si>
  <si>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</si>
  <si>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</si>
  <si>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</si>
  <si>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</si>
  <si>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</si>
  <si>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</si>
  <si>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</si>
  <si>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</si>
  <si>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</si>
  <si>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</si>
  <si>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</si>
  <si>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</si>
  <si>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</si>
  <si>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</si>
  <si>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</si>
  <si>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</si>
  <si>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</si>
  <si>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</si>
  <si>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</si>
  <si>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</si>
  <si>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</si>
  <si>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</si>
  <si>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</si>
  <si>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</si>
  <si>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</si>
  <si>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</si>
  <si>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</si>
  <si>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</si>
  <si>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</si>
  <si>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</si>
  <si>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</si>
  <si>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</si>
  <si>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</si>
  <si>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</si>
  <si>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</si>
  <si>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</si>
  <si>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</si>
  <si>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</si>
  <si>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</si>
  <si>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</si>
  <si>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</si>
  <si>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</si>
  <si>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</si>
  <si>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</si>
  <si>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</si>
  <si>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</si>
  <si>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</si>
  <si>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</si>
  <si>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</si>
  <si>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</si>
  <si>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</si>
  <si>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</si>
  <si>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</si>
  <si>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</si>
  <si>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</si>
  <si>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</si>
  <si>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</si>
  <si>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</si>
  <si>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</si>
  <si>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</si>
  <si>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</si>
  <si>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</si>
  <si>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</si>
  <si>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</si>
  <si>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</si>
  <si>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</si>
  <si>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</si>
  <si>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</si>
  <si>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</si>
  <si>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</si>
  <si>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</si>
  <si>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</si>
  <si>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</si>
  <si>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</si>
  <si>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</si>
  <si>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</si>
  <si>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</si>
  <si>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</si>
  <si>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</si>
  <si>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</si>
  <si>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</si>
  <si>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</si>
  <si>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</si>
  <si>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</si>
  <si>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</si>
  <si>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</si>
  <si>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</si>
  <si>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</si>
  <si>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</si>
  <si>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</si>
  <si>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</si>
  <si>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</si>
  <si>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</si>
  <si>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</si>
  <si>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</si>
  <si>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</si>
  <si>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</si>
  <si>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</si>
  <si>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</si>
  <si>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</si>
  <si>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</si>
  <si>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</si>
  <si>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</si>
  <si>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</si>
  <si>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</si>
  <si>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</si>
  <si>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</si>
  <si>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</si>
  <si>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</si>
  <si>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PCM-20251028-00000463</t>
  </si>
  <si>
    <t>ETA 55 mins</t>
  </si>
  <si>
    <t>PCM-20251028-00000479</t>
  </si>
  <si>
    <t>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</si>
</sst>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295.34692291666579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45958.295348842592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45958.295348842592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45958.295348842592</v>
      </c>
      <c r="H5" s="136"/>
      <c r="I5" s="134" t="str">
        <f>IFERROR(VLOOKUP(D5,DB!A:F,6,0),"")</f>
        <v/>
      </c>
      <c r="J5" s="134" t="str">
        <f>IFERROR(VLOOKUP(D5,DB!A:G,7,0),"")</f>
        <v/>
      </c>
      <c r="K5" s="138"/>
      <c r="L5" s="139" t="str">
        <f>IFERROR(VLOOKUP(D5,DB!A:I,9,0),"")</f>
        <v/>
      </c>
    </row>
    <row r="6" spans="1:15" ht="15" customHeight="1">
      <c r="A6" s="133"/>
      <c r="B6" s="134" t="str">
        <f>IFERROR(VLOOKUP(D6,DB!A:K,11,0),"")</f>
        <v>R1</v>
      </c>
      <c r="C6" s="134"/>
      <c r="D6" s="138" t="s">
        <v>14750</v>
      </c>
      <c r="E6" s="135"/>
      <c r="F6" s="136"/>
      <c r="G6" s="137">
        <f ca="1">IFERROR(NOW()-F6,"")</f>
        <v>45958.295348842592</v>
      </c>
      <c r="H6" s="136"/>
      <c r="I6" s="134" t="str">
        <f>IFERROR(VLOOKUP(D6,DB!A:F,6,0),"")</f>
        <v>SCECO</v>
      </c>
      <c r="J6" s="134" t="str">
        <f>IFERROR(VLOOKUP(D6,DB!A:G,7,0),"")</f>
        <v>Good+Vandalized</v>
      </c>
      <c r="K6" s="138"/>
      <c r="L6" s="139" t="str">
        <f>IFERROR(VLOOKUP(D6,DB!A:I,9,0),"")</f>
        <v>Latis</v>
      </c>
    </row>
    <row r="7" spans="1:15" ht="15" customHeight="1">
      <c r="A7" s="133"/>
      <c r="B7" s="134" t="str">
        <f>IFERROR(VLOOKUP(D7,DB!A:K,11,0),"")</f>
        <v/>
      </c>
      <c r="C7" s="134"/>
      <c r="D7" s="134"/>
      <c r="E7" s="135"/>
      <c r="F7" s="136"/>
      <c r="G7" s="137">
        <f ca="1">IFERROR(NOW()-F7,"")</f>
        <v>45958.295348842592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45958.295348842592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45958.295348842592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45958.295348842592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45958.295348842592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45958.295348842592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45958.295348842592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45958.295348842592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45958.295348842592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45958.295348842592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45958.295348842592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45958.295348842592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45958.295348842592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45958.295348842592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45958.295348842592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45958.295348842592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45958.295348842592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45958.295348842592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45958.295348842592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45958.295348842592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45958.295348842592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45958.295348842592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45958.295348842592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45958.295348842592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45958.295348842592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45958.295348842592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45958.295348842592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45958.295348842592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45958.295348842592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45958.295348842592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45958.295348842592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45958.295348842592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45958.295348842592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45958.295348842592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45958.295348842592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45958.295348842592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45958.295348842592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45958.295348842592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45958.295348842592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45958.295348842592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45958.295348842592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45958.295348842592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45958.295348842592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170B88F2-FAE8-4AC8-A095-EEAEC21E2109}"/>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133.29551087963046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45958.295348842592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45958.295348842592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45958.295348842592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45958.295348842592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45958.295348842592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45958.295348842592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45958.295348842592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45958.295348842592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45958.295348842592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45958.295348842592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45958.295348842592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45958.295348842592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45958.295348842592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45958.295348842592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45958.295348842592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45958.295348842592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45958.295348842592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45958.295348842592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45958.295348842592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45958.295348842592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45958.295348842592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45958.295348842592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45958.295348842592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45958.295348842592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45958.295348842592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45958.295348842592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45958.295348842592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45958.295348842592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45958.295348842592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45958.295348842592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45958.295348842592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45958.295348842592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45958.295348842592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45958.295348842592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45958.295348842592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45958.295348842592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45958.295348842592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45958.295348842592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45958.295348842592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45958.295348842592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45958.295348842592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45958.295348842592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45958.295348842592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45958.295348842592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45958.295348842592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45958.295348842592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45958.295348842592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45958.295348842592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45958.295348842592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45958.295348842592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45958.295348842592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45958.295348842592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45958.295348842592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45958.295348842592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45958.295348842592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45958.295348842592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45958.295348842592</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45958.295348842592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45958.295348842592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45958.295348842592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45958.295348842592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45958.295348842592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45958.295348842592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45958.295348842592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45958.295348842592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45958.295348842592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45958.295348842592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45958.295348842592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45958.295348842592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45958.295348842592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45958.295348842592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45958.295348842592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45958.295348842592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45958.295348842592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45958.295348842592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45958.295348842592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45958.295348842592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45958.295348842592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45958.295348842592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45958.295348842592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45958.295348842592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45958.295348842592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45958.295348842592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45958.295348842592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45958.295348842592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45958.295348842592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45958.295348842592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45958.295348842592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45958.295348842592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45958.295348842592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45958.295348842592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45958.295348842592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45958.295348842592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45958.295348842592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45958.295348842592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45958.295348842592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45958.295348842592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45958.295348842592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45958.295348842592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45958.295348842592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45958.295348842592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45958.295348842592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45958.295348842592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45958.295348842592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45958.295348842592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45958.295348842592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45958.295348842592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45958.295348842592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45958.295348842592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45958.295348842592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45958.295348842592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45958.295348842592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45958.295348842592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45958.295348842592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45958.295348842592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45958.295348842592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45958.295348842592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45958.295348842592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45958.295348842592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45958.295348842592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45958.295348842592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45958.295348842592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45958.295348842592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45958.295348842592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45958.295348842592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45958.295348842592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45958.295348842592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45958.295348842592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45958.295348842592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45958.295348842592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45958.295348842592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45958.295348842592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45958.295348842592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45958.295348842592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45958.295348842592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45958.295348842592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45958.295348842592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45958.295348842592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45958.295348842592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45958.295348842592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45958.295348842592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45958.295348842592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45958.295348842592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45958.295348842592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45958.295348842592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45958.295348842592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45958.295348842592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45958.295348842592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45958.295348842592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45958.295348842592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45958.295348842592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45958.295348842592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45958.295348842592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45958.295348842592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45958.295348842592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45958.295348842592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45958.295348842592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45958.295348842592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45958.295348842592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45958.295348842592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45958.295348842592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45958.295348842592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45958.295348842592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45958.295348842592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45958.295348842592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45958.295348842592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45958.295348842592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45958.295348842592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45958.295348842592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45958.295348842592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45958.295348842592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45958.295348842592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45958.295348842592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45958.295348842592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45958.295348842592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45958.295348842592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45958.295348842592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45958.295348842592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45958.295348842592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45958.295348842592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45958.295348842592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45958.295348842592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45958.295348842592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45958.295348842592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45958.295348842592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45958.295348842592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45958.295348842592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45958.295348842592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45958.295348842592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45958.295348842592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45958.295348842592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45958.295348842592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45958.295348842592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45958.295348842592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45958.295348842592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45958.295348842592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45958.295348842592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45958.295348842592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45958.295348842592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45958.295348842592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45958.295348842592</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45958.295348842592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45958.295348842592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45958.295348842592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45958.295348842592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45958.295348842592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45958.295348842592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45958.295348842592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45958.295348842592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45958.295348842592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45958.295348842592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45958.295348842592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45958.295348842592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45958.295348842592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45958.295348842592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45958.295348842592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45958.295348842592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45958.295348842592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45958.295348842592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45958.295348842592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45958.295348842592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45958.295348842592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45958.295348842592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45958.295348842592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45958.295348842592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45958.295348842592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45958.295348842592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45958.295348842592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45958.295348842592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45958.295348842592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45958.295348842592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45958.295348842592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45958.295348842592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45958.295348842592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45958.295348842592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45958.295348842592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45958.295348842592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45958.295348842592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45958.295348842592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45958.295348842592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45958.295348842592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45958.295348842592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45958.295348842592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45958.295348842592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45958.295348842592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45958.295348842592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45958.295348842592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45958.295348842592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45958.295348842592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45958.295348842592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45958.295348842592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45958.295348842592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45958.295348842592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45958.295348842592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45958.295348842592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45958.295348842592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45958.295348842592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45958.295348842592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45958.295348842592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45958.295348842592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45958.295348842592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45958.295348842592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45958.295348842592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45958.295348842592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45958.295348842592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45958.295348842592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45958.295348842592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45958.295348842592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45958.295348842592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45958.295348842592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45958.295348842592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45958.295348842592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45958.295348842592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45958.295348842592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45958.295348842592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45958.295348842592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45958.295348842592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45958.295348842592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45958.295348842592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45958.295348842592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45958.295348842592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45958.295348842592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45958.295348842592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45958.295348842592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45958.295348842592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45958.295348842592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45958.295348842592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45958.295348842592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45958.295348842592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45958.295348842592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45958.295348842592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45958.295348842592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45958.295348842592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45958.295348842592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45958.295348842592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45958.295348842592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45958.295348842592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45958.295348842592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45958.295348842592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45958.295348842592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45958.295348842592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45958.295348842592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45958.295348842592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45958.295348842592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45958.295348842592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45958.295348842592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45958.295348842592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45958.295348842592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45958.295348842592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45958.295348842592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45958.295348842592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45958.295348842592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45958.295348842592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45958.295348842592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45958.295348842592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45958.295348842592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45958.295348842592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45958.295348842592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45958.295348842592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45958.295348842592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45958.295348842592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45958.295348842592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45958.295348842592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45958.295348842592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45958.295348842592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45958.295348842592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45958.295348842592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45958.295348842592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45958.295348842592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45958.295348842592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45958.295348842592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45958.295348842592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45958.295348842592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45958.295348842592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45958.295348842592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45958.295348842592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45958.295348842592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45958.295348842592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45958.295348842592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45958.295348842592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45958.295348842592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45958.295348842592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45958.295348842592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45958.295348842592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45958.295348842592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45958.295348842592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45958.295348842592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45958.295348842592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45958.295348842592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45958.295348842592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45958.295348842592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45958.295348842592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45958.295348842592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45958.295348842592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45958.295348842592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45958.295348842592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45958.295348842592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45958.295348842592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45958.295348842592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45958.295348842592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45958.295348842592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45958.295348842592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45958.295348842592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45958.295348842592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45958.295348842592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45958.295348842592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45958.295348842592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45958.295348842592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45958.295348842592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45958.295348842592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45958.295348842592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45958.295348842592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45958.295348842592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45958.295348842592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45958.295348842592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45958.295348842592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45958.295348842592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45958.295348842592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45958.295348842592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45958.295348842592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45958.295348842592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45958.295348842592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45958.295348842592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45958.295348842592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45958.295348842592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45958.295348842592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45958.295348842592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45958.295348842592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45958.295348842592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45958.295348842592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45958.295348842592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45958.295348842592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45958.295348842592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45958.295348842592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45958.295348842592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45958.295348842592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45958.295348842592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45958.295348842592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45958.295348842592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45958.295348842592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45958.295348842592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45958.295348842592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45958.295348842592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45958.295348842592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45958.295348842592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45958.295348842592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45958.295348842592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45958.295348842592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45958.295348842592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45958.295348842592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45958.295348842592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45958.295348842592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45958.295348842592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45958.295348842592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45958.295348842592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45958.295348842592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45958.295348842592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45958.295348842592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45958.295348842592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45958.295348842592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45958.295348842592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45958.295348842592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45958.295348842592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45958.295348842592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45958.295348842592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45958.295348842592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45958.295348842592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45958.295348842592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45958.295348842592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45958.295348842592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45958.295348842592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45958.295348842592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45958.295348842592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45958.295348842592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45958.295348842592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45958.295348842592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45958.295348842592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45958.295348842592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45958.295348842592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45958.295348842592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45958.295348842592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45958.295348842592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45958.295348842592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45958.295348842592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45958.295348842592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45958.295348842592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45958.295348842592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45958.295348842592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45958.295348842592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45958.295348842592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45958.295348842592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45958.295348842592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45958.295348842592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45958.295348842592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45958.295348842592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45958.295348842592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45958.295348842592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45958.295348842592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45958.295348842592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45958.295348842592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45958.295348842592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45958.295348842592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45958.295348842592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45958.295348842592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45958.295348842592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45958.295348842592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45958.295348842592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45958.295348842592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45958.295348842592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45958.295348842592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45958.295348842592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45958.295348842592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45958.295348842592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45958.295348842592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45958.295348842592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45958.295348842592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45958.295348842592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45958.295348842592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45958.295348842592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45958.295348842592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45958.295348842592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45958.295348842592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45958.295348842592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45958.295348842592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45958.295348842592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45958.295348842592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45958.295348842592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45958.295348842592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45958.295348842592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45958.295348842592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45958.295348842592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45958.295348842592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45958.295348842592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45958.295348842592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45958.295348842592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45958.295348842592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45958.295348842592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45958.295348842592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45958.295348842592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45958.295348842592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45958.295348842592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45958.295348842592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45958.295348842592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45958.295348842592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45958.295348842592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45958.295348842592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45958.295348842592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45958.295348842592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45958.295348842592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45958.295348842592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45958.295348842592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45958.295348842592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45958.295348842592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45958.295348842592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45958.295348842592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45958.295348842592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45958.295348842592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45958.295348842592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45958.295348842592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45958.295348842592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45958.295348842592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45958.295348842592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45958.295348842592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45958.295348842592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45958.295348842592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45958.295348842592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45958.295348842592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45958.295348842592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45958.295348842592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45958.295348842592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45958.295348842592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45958.295348842592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45958.295348842592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45958.295348842592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45958.295348842592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45958.295348842592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45958.295348842592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45958.295348842592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45958.295348842592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45958.295348842592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45958.295348842592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45958.295348842592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45958.295348842592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45958.295348842592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45958.295348842592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45958.295348842592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45958.295348842592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45958.295348842592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45958.295348842592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45958.295348842592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45958.295348842592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45958.295348842592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45958.295348842592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45958.295348842592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45958.295348842592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45958.295348842592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45958.295348842592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45958.295348842592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45958.295348842592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45958.295348842592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45958.295348842592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45958.295348842592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45958.295348842592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45958.295348842592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45958.295348842592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45958.295348842592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45958.295348842592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45958.295348842592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45958.295348842592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45958.295348842592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45958.295348842592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45958.295348842592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45958.295348842592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45958.295348842592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45958.295348842592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45958.295348842592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45958.295348842592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45958.295348842592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45958.295348842592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45958.295348842592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45958.295348842592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45958.295348842592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45958.295348842592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45958.295348842592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45958.295348842592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45958.295348842592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45958.295348842592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45958.295348842592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45958.295348842592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45958.295348842592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45958.295348842592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45958.295348842592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45958.295348842592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45958.295348842592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45958.295348842592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45958.295348842592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45958.295348842592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45958.295348842592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45958.295348842592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45958.295348842592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45958.295348842592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45958.295348842592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45958.295348842592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45958.295348842592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45958.295348842592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45958.295348842592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45958.295348842592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45958.295348842592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45958.295348842592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45958.295348842592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45958.295348842592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45958.295348842592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45958.295348842592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45958.295348842592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45958.295348842592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45958.295348842592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45958.295348842592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45958.295348842592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45958.295348842592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45958.295348842592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45958.295348842592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45958.295348842592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45958.295348842592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45958.295348842592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45958.295348842592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45958.295348842592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45958.295348842592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45958.295348842592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45958.295348842592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45958.295348842592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45958.295348842592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45958.295348842592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45958.295348842592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45958.295348842592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45958.295348842592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45958.295348842592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45958.295348842592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45958.295348842592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45958.295348842592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45958.295348842592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45958.295348842592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45958.295348842592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45958.295348842592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45958.295348842592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45958.295348842592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45958.295348842592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45958.295348842592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45958.295348842592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45958.295348842592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45958.295348842592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45958.295348842592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45958.295348842592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45958.295348842592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45958.295348842592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45958.295348842592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45958.295348842592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45958.295348842592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45958.295348842592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45958.295348842592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45958.295348842592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45958.295348842592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45958.295348842592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45958.295348842592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45958.295348842592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45958.295348842592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45958.295348842592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45958.295348842592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45958.295348842592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45958.295348842592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45958.295348842592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45958.295348842592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45958.295348842592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45958.295348842592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45958.295348842592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45958.295348842592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45958.295348842592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45958.295348842592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45958.295348842592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45958.295348842592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45958.295348842592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45958.295348842592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45958.295348842592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45958.295348842592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45958.295348842592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45958.295348842592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45958.295348842592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45958.295348842592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45958.295348842592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45958.295348842592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45958.295348842592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45958.295348842592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45958.295348842592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45958.295348842592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45958.295348842592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45958.295348842592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45958.295348842592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45958.295348842592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45958.295348842592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45958.295348842592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45958.295348842592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45958.295348842592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45958.295348842592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45958.295348842592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45958.295348842592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45958.295348842592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45958.295348842592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45958.295348842592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45958.295348842592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45958.295348842592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45958.295348842592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45958.295348842592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45958.295348842592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45958.295348842592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45958.295348842592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45958.295348842592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45958.295348842592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45958.295348842592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45958.295348842592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45958.295348842592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45958.295348842592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45958.295348842592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45958.295348842592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45958.295348842592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45958.295348842592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45958.295348842592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45958.295348842592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45958.295348842592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45958.295348842592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45958.295348842592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45958.295348842592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45958.295348842592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45958.295348842592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45958.295348842592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45958.295348842592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45958.295348842592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45958.295348842592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45958.295348842592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45958.295348842592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45958.295348842592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45958.295348842592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45958.295348842592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45958.295348842592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45958.295348842592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45958.295348842592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45958.295348842592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45958.295348842592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45958.295348842592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45958.295348842592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45958.295348842592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45958.295348842592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45958.295348842592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45958.295348842592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45958.295348842592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45958.295348842592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45958.295348842592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45958.295348842592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45958.295348842592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45958.295348842592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45958.295348842592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45958.295348842592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45958.295348842592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45958.295348842592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45958.295348842592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45958.295348842592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45958.295348842592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45958.295348842592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45958.295348842592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45958.295348842592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45958.295348842592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45958.295348842592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45958.295348842592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45958.295348842592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45958.295348842592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45958.295348842592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45958.295348842592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45958.295348842592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45958.295348842592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45958.295348842592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45958.295348842592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45958.295348842592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45958.295348842592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45958.295348842592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45958.295348842592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45958.295348842592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45958.295348842592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45958.295348842592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45958.295348842592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45958.295348842592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45958.295348842592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45958.295348842592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45958.295348842592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45958.295348842592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45958.295348842592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45958.295348842592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45958.295348842592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45958.295348842592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45958.295348842592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45958.295348842592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45958.295348842592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45958.295348842592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45958.295348842592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45958.295348842592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45958.295348842592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45958.295348842592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45958.295348842592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45958.295348842592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45958.295348842592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45958.295348842592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45958.295348842592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45958.295348842592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45958.295348842592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45958.295348842592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45958.295348842592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45958.295348842592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45958.295348842592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45958.295348842592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45958.295348842592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45958.295348842592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45958.295348842592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45958.295348842592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45958.295348842592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45958.295348842592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45958.295348842592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45958.295348842592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45958.295348842592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45958.295348842592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45958.295348842592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45958.295348842592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45958.295348842592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45958.295348842592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45958.295348842592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45958.295348842592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45958.295348842592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45958.295348842592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45958.295348842592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45958.295348842592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45958.295348842592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45958.295348842592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45958.295348842592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45958.295348842592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45958.295348842592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45958.295348842592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45958.295348842592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45958.295348842592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45958.295348842592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45958.295348842592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45958.295348842592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45958.295348842592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45958.295348842592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45958.295348842592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45958.295348842592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45958.295348842592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45958.295348842592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45958.295348842592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45958.295348842592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45958.295348842592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45958.295348842592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45958.295348842592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45958.295348842592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45958.295348842592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45958.295348842592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45958.295348842592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45958.295348842592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45958.295348842592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45958.295348842592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45958.295348842592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45958.295348842592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45958.295348842592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45958.295348842592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45958.295348842592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45958.295348842592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45958.295348842592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45958.295348842592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45958.295348842592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45958.295348842592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45958.295348842592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45958.295348842592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45958.295348842592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45958.295348842592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45958.295348842592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45958.295348842592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45958.295348842592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45958.295348842592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45958.295348842592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45958.295348842592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45958.295348842592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45958.295348842592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45958.295348842592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45958.295348842592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45958.295348842592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45958.295348842592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45958.295348842592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45958.295348842592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45958.295348842592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45958.295348842592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45958.295348842592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45958.295348842592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45958.295348842592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45958.295348842592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45958.295348842592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45958.295348842592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45958.295348842592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45958.295348842592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45958.295348842592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45958.295348842592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45958.295348842592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45958.295348842592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45958.295348842592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45958.295348842592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45958.295348842592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45958.295348842592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45958.295348842592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45958.295348842592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45958.295348842592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45958.295348842592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45958.295348842592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45958.295348842592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45958.295348842592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45958.295348842592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45958.295348842592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45958.295348842592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45958.295348842592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45958.295348842592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45958.295348842592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45958.295348842592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45958.295348842592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45958.295348842592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45958.295348842592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45958.295348842592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45958.295348842592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45958.295348842592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45958.295348842592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45958.295348842592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45958.295348842592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45958.295348842592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45958.295348842592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45958.295348842592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45958.295348842592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45958.295348842592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45958.295348842592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45958.295348842592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45958.295348842592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45958.295348842592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45958.295348842592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45958.295348842592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45958.295348842592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45958.295348842592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45958.295348842592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45958.295348842592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45958.295348842592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45958.295348842592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45958.295348842592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45958.295348842592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45958.295348842592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45958.295348842592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45958.295348842592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45958.295348842592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45958.295348842592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45958.295348842592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45958.295348842592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45958.295348842592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45958.295348842592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45958.295348842592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45958.295348842592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45958.295348842592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45958.295348842592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45958.295348842592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45958.295348842592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45958.295348842592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45958.295348842592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45958.295348842592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45958.295348842592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45958.295348842592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45958.295348842592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45958.295348842592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45958.295348842592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45958.295348842592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45958.295348842592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45958.295348842592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45958.295348842592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45958.295348842592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45958.295348842592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45958.295348842592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45958.295348842592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45958.295348842592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45958.295348842592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45958.295348842592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45958.295348842592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45958.295348842592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45958.295348842592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45958.295348842592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45958.295348842592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45958.295348842592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45958.295348842592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45958.295348842592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45958.295348842592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45958.295348842592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45958.295348842592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45958.295348842592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45958.295348842592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45958.295348842592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45958.295348842592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45958.295348842592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45958.295348842592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45958.295348842592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45958.295348842592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45958.295348842592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45958.295348842592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45958.295348842592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45958.295348842592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45958.295348842592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45958.295348842592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45958.295348842592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45958.295348842592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45958.295348842592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45958.295348842592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45958.295348842592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45958.295348842592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45958.295348842592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45958.295348842592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45958.295348842592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45958.295348842592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45958.295348842592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45958.295348842592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45958.295348842592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45958.295348842592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45958.295348842592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45958.295348842592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45958.295348842592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45958.295348842592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45958.295348842592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45958.295348842592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45958.295348842592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45958.295348842592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45958.295348842592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45958.295348842592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45958.295348842592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45958.295348842592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45958.295348842592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45958.295348842592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45958.295348842592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45958.295348842592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45958.295348842592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45958.295348842592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45958.295348842592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45958.295348842592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45958.295348842592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45958.295348842592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45958.295348842592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45958.295348842592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45958.295348842592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45958.295348842592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45958.295348842592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45958.295348842592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45958.295348842592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45958.295348842592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45958.295348842592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45958.295348842592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45958.295348842592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45958.295348842592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45958.295348842592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45958.295348842592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45958.295348842592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45958.295348842592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45958.295348842592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45958.295348842592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45958.295348842592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45958.295348842592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45958.295348842592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45958.295348842592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45958.295348842592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45958.295348842592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45958.295348842592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45958.295348842592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45958.295348842592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45958.295348842592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45958.295348842592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45958.295348842592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45958.295348842592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45958.295348842592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45958.295348842592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45958.295348842592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45958.295348842592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45958.295348842592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45958.295348842592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45958.295348842592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45958.295348842592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45958.295348842592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45958.295348842592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45958.295348842592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45958.295348842592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45958.295348842592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45958.295348842592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45958.295348842592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45958.295348842592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45958.295348842592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45958.295348842592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45958.295348842592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45958.295348842592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45958.295348842592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45958.295348842592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45958.295348842592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45958.295348842592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45958.295348842592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45958.295348842592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45958.295348842592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45958.295348842592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45958.295348842592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45958.295348842592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45958.295348842592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45958.295348842592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45958.295348842592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45958.295348842592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45958.295348842592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45958.295348842592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45958.295348842592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45958.295348842592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45958.295348842592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45958.295348842592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45958.295348842592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45958.295348842592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45958.295348842592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45958.295348842592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45958.295348842592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45958.295348842592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45958.295348842592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45958.295348842592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45958.295348842592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45958.295348842592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45958.295348842592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45958.295348842592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45958.295348842592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45958.295348842592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45958.295348842592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45958.295348842592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45958.295348842592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45958.295348842592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45958.295348842592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45958.295348842592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45958.295348842592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45958.295348842592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45958.295348842592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45958.295348842592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45958.295348842592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45958.295348842592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45958.295348842592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45958.295348842592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45958.295348842592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45958.295348842592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45958.295348842592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45958.295348842592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45958.295348842592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45958.295348842592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45958.295348842592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45958.295348842592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45958.295348842592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45958.295348842592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45958.295348842592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45958.295348842592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45958.295348842592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45958.295348842592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45958.295348842592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45958.295348842592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45958.295348842592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45958.295348842592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45958.295348842592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45958.295348842592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45958.295348842592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45958.295348842592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45958.295348842592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45958.295348842592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45958.295348842592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45958.295348842592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45958.295348842592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45958.295348842592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45958.295348842592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45958.295348842592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45958.295348842592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45958.295348842592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45958.295348842592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45958.295348842592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45958.295348842592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45958.295348842592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45958.295348842592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45958.295348842592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45958.295348842592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45958.295348842592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45958.295348842592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45958.295348842592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45958.295348842592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45958.295348842592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45958.295348842592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45958.295348842592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45958.295348842592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45958.295348842592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45958.295348842592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45958.295348842592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45958.295348842592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45958.295348842592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45958.295348842592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45958.295348842592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45958.295348842592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45958.295348842592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45958.295348842592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45958.295348842592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45958.295348842592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45958.295348842592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45958.295348842592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45958.295348842592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45958.295348842592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45958.295348842592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45958.295348842592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45958.295348842592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45958.295348842592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45958.295348842592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45958.295348842592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45958.295348842592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45958.295348842592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45958.295348842592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45958.295348842592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45958.295348842592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45958.295348842592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45958.295348842592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45958.295348842592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45958.295348842592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45958.295348842592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45958.295348842592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45958.295348842592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45958.295348842592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45958.295348842592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45958.295348842592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45958.295348842592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45958.295348842592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45958.295348842592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45958.295348842592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45958.295348842592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45958.295348842592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45958.295348842592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45958.295348842592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45958.295348842592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45958.295348842592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45958.295348842592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45958.295348842592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45958.295348842592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45958.295348842592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45958.295348842592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45958.295348842592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45958.295348842592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45958.295348842592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45958.295348842592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45958.295348842592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45958.295348842592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45958.295348842592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45958.295348842592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45958.295348842592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45958.295348842592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45958.295348842592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45958.295348842592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45958.295348842592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45958.295348842592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45958.295348842592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45958.295348842592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45958.295348842592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45958.295348842592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45958.295348842592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45958.295348842592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45958.295348842592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45958.295348842592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45958.295348842592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45958.295348842592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45958.295348842592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45958.295348842592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45958.295348842592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45958.295348842592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45958.295348842592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45958.295348842592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45958.295348842592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45958.295348842592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45958.295348842592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45958.295348842592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45958.295348842592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45958.295348842592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45958.295348842592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45958.295348842592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45958.295348842592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45958.295348842592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45958.295348842592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45958.295348842592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45958.295348842592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45958.295348842592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45958.295348842592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45958.295348842592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45958.295348842592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45958.295348842592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45958.295348842592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45958.295348842592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45958.295348842592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45958.295348842592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45958.295348842592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45958.295348842592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45958.295348842592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45958.295348842592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45958.295348842592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45958.295348842592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45958.295348842592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45958.295348842592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45958.295348842592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45958.295348842592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45958.295348842592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45958.295348842592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254.81463124999573</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45958.295348842592</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45958.295348842592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45958.295348842592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45958.295348842592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45958.295348842592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45958.295348842592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45958.295348842592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45958.295348842592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45958.295348842592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45958.295348842592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45958.295348842592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45958.295348842592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45958.295348842592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45958.295348842592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45958.295348842592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45958.295348842592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45958.295348842592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45958.295348842592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45958.295348842592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45958.295348842592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45958.295348842592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45958.295348842592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45958.295348842592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45958.295348842592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45958.295348842592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45958.295348842592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45958.295348842592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45958.295348842592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45958.295348842592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45958.295348842592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45958.295348842592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45958.295348842592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45958.295348842592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45958.295348842592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45958.295348842592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45958.295348842592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45958.295348842592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45958.295348842592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45958.295348842592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45958.295348842592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45958.295348842592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45958.295348842592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45958.295348842592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45958.295348842592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45958.295348842592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45958.295348842592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45958.295348842592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45958.295348842592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45958.295348842592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45958.295348842592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45958.295348842592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45958.295348842592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45958.295348842592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45958.295348842592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45958.295348842592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45958.295348842592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45958.295348842592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45958.295348842592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45958.295348842592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45958.295348842592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45958.295348842592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45958.295348842592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45958.295348842592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45958.295348842592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45958.295348842592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45958.295348842592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45958.295348842592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45958.295348842592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45958.295348842592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45958.295348842592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45958.295348842592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45958.295348842592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45958.295348842592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45958.295348842592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45958.295348842592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45958.295348842592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45958.295348842592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45958.295348842592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45958.295348842592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45958.295348842592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45958.295348842592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45958.295348842592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45958.295348842592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45958.295348842592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45958.295348842592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45958.295348842592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45958.295348842592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45958.295348842592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45958.295348842592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45958.295348842592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45958.295348842592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45958.295348842592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45958.295348842592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45958.295348842592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45958.295348842592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45958.295348842592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45958.295348842592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45958.295348842592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45958.295348842592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45958.295348842592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45958.295348842592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45958.295348842592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45958.295348842592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45958.295348842592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45958.295348842592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45958.295348842592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45958.295348842592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45958.295348842592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45958.295348842592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45958.295348842592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45958.295348842592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45958.295348842592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45958.295348842592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45958.295348842592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45958.295348842592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45958.295348842592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45958.295348842592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45958.295348842592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45958.295348842592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45958.295348842592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45958.295348842592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45958.295348842592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45958.295348842592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45958.295348842592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45958.295348842592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45958.295348842592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45958.295348842592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45958.295348842592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45958.295348842592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45958.295348842592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45958.295348842592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45958.295348842592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45958.295348842592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45958.295348842592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45958.295348842592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45958.295348842592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45958.295348842592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45958.295348842592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45958.295348842592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45958.295348842592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45958.295348842592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45958.295348842592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45958.295348842592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45958.295348842592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45958.295348842592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45958.295348842592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45958.295348842592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45958.295348842592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45958.295348842592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45958.295348842592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45958.295348842592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45958.295348842592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45958.295348842592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45958.295348842592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45958.295348842592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45958.295348842592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45958.295348842592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45958.295348842592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45958.295348842592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45958.295348842592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45958.295348842592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45958.295348842592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45958.295348842592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45958.295348842592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45958.295348842592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45958.295348842592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45958.295348842592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45958.295348842592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45958.295348842592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45958.295348842592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45958.295348842592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45958.295348842592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45958.295348842592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45958.295348842592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45958.295348842592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45958.295348842592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45958.295348842592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45958.295348842592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45958.295348842592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45958.295348842592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45958.295348842592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45958.295348842592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45958.295348842592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45958.295348842592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45958.295348842592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45958.295348842592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45958.295348842592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45958.295348842592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45958.295348842592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66.463288657403609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32.106471527775284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9.6342377314795158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45958.295348842592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45958.295348842592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45958.295348842592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45958.295348842592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45958.295348842592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45958.295348842592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45958.295348842592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45958.295348842592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45958.295348842592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45958.295348842592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45958.295348842592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45958.295348842592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45958.295348842592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45958.295348842592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45958.295348842592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45958.295348842592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45958.295348842592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45958.295348842592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45958.295348842592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45958.295348842592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45958.295348842592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45958.295348842592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45958.295348842592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45958.295348842592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45958.295348842592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45958.295348842592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45958.295348842592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45958.295348842592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45958.295348842592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45958.295348842592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45958.295348842592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45958.295348842592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45958.295348842592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45958.295348842592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45958.295348842592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45958.295348842592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45958.295348842592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45958.295348842592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45958.295348842592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45958.295348842592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45958.295348842592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45958.295348842592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45958.295348842592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45958.295348842592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45958.295348842592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45958.295348842592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45958.295348842592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45958.295348842592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45958.295348842592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45958.295348842592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45958.295348842592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45958.295348842592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45958.295348842592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45958.295348842592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45958.295348842592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45958.295348842592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45958.295348842592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45958.295348842592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45958.295348842592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45958.295348842592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45958.295348842592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45958.295348842592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45958.295348842592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45958.295348842592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45958.295348842592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45958.295348842592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45958.295348842592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45958.295348842592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45958.295348842592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45958.295348842592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45958.295348842592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45958.295348842592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45958.295348842592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45958.295348842592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45958.295348842592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45958.295348842592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45958.295348842592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45958.295348842592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45958.295348842592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45958.295348842592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45958.295348842592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45958.295348842592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45958.295348842592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45958.295348842592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45958.295348842592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45958.295348842592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45958.295348842592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45958.295348842592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45958.295348842592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45958.295348842592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45958.295348842592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45958.295348842592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45958.295348842592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45958.295348842592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45958.295348842592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45958.295348842592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45958.295348842592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45958.295348842592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45958.295348842592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45958.295348842592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45958.295348842592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45958.295348842592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45958.295348842592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45958.295348842592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45958.295348842592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45958.295348842592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45958.295348842592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45958.295348842592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45958.295348842592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45958.295348842592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45958.295348842592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45958.295348842592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45958.295348842592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45958.295348842592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45958.295348842592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45958.295348842592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45958.295348842592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45958.295348842592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45958.295348842592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45958.295348842592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45958.295348842592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45958.295348842592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45958.295348842592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45958.295348842592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45958.295348842592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45958.295348842592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45958.295348842592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45958.295348842592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45958.295348842592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45958.295348842592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45958.295348842592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45958.295348842592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45958.295348842592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45958.295348842592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45958.295348842592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45958.295348842592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45958.295348842592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45958.295348842592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45958.295348842592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45958.295348842592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45958.295348842592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45958.295348842592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45958.295348842592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45958.295348842592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45958.295348842592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45958.295348842592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45958.295348842592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45958.295348842592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45958.295348842592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45958.295348842592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45958.295348842592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45958.295348842592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45958.295348842592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45958.295348842592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45958.295348842592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45958.295348842592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45958.295348842592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45958.295348842592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45958.295348842592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45958.295348842592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45958.295348842592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45958.295348842592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45958.295348842592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45958.295348842592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45958.295348842592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45958.295348842592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45958.295348842592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45958.295348842592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45958.295348842592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45958.295348842592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45958.295348842592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45958.295348842592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45958.295348842592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45958.295348842592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45958.295348842592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45958.295348842592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45958.295348842592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45958.295348842592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45958.295348842592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45958.295348842592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45958.295348842592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45958.295348842592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45958.295348842592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45958.295348842592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45958.295348842592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45958.295348842592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45958.295348842592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45958.295348842592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45958.295348842592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45958.295348842592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45958.295348842592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45958.295348842592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45958.295348842592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45958.295348842592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45958.295348842592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45958.295348842592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45958.295348842592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45958.295348842592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45958.295348842592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45958.295348842592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45958.295348842592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45958.295348842592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45958.295348842592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45958.295348842592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45958.295348842592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45958.295348842592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45958.295348842592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45958.295348842592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45958.295348842592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45958.295348842592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45958.295348842592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45958.295348842592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45958.295348842592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45958.295348842592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45958.295348842592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45958.295348842592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45958.295348842592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45958.295348842592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45958.295348842592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45958.295348842592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45958.295348842592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45958.295348842592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45958.295348842592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45958.295348842592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45958.295348842592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45958.295348842592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45958.295348842592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45958.295348842592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45958.295348842592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45958.295348842592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45958.295348842592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45958.295348842592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45958.295348842592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45958.295348842592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45958.295348842592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45958.295348842592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45958.295348842592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45958.295348842592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45958.295348842592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45958.295348842592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45958.295348842592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45958.295348842592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45958.295348842592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45958.295348842592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45958.295348842592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45958.295348842592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45958.295348842592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45958.295348842592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45958.295348842592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45958.295348842592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45958.295348842592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45958.295348842592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45958.295348842592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45958.295348842592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45958.295348842592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45958.295348842592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45958.295348842592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45958.295348842592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45958.295348842592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45958.295348842592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45958.295348842592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45958.295348842592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45958.295348842592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45958.295348842592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45958.295348842592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45958.295348842592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45958.295348842592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45958.295348842592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45958.295348842592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45958.295348842592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45958.295348842592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45958.295348842592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45958.295348842592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45958.295348842592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45958.295348842592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45958.295348842592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45958.295348842592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45958.295348842592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45958.295348842592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45958.295348842592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45958.295348842592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45958.295348842592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45958.295348842592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45958.295348842592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45958.295348842592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45958.295348842592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45958.295348842592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45958.295348842592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45958.295348842592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45958.295348842592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45958.295348842592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45958.295348842592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45958.295348842592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45958.295348842592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45958.295348842592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45958.295348842592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45958.295348842592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45958.295348842592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45958.295348842592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45958.295348842592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45958.295348842592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45958.295348842592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45958.295348842592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45958.295348842592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45958.295348842592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45958.295348842592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45958.295348842592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45958.295348842592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45958.295348842592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45958.295348842592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45958.295348842592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45958.295348842592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45958.295348842592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45958.295348842592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45958.295348842592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45958.295348842592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45958.295348842592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45958.295348842592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45958.295348842592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45958.295348842592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45958.295348842592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45958.295348842592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45958.295348842592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45958.295348842592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45958.295348842592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45958.295348842592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45958.295348842592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45958.295348842592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45958.295348842592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45958.295348842592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45958.295348842592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45958.295348842592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45958.295348842592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45958.295348842592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45958.295348842592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45958.295348842592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45958.295348842592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45958.295348842592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45958.295348842592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45958.295348842592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45958.295348842592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45958.295348842592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45958.295348842592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45958.295348842592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45958.295348842592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45958.295348842592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45958.295348842592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45958.295348842592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45958.295348842592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45958.295348842592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45958.295348842592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45958.295348842592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45958.295348842592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45958.295348842592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45958.295348842592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45958.295348842592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45958.295348842592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45958.295348842592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45958.295348842592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45958.295348842592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45958.295348842592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45958.295348842592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45958.295348842592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45958.295348842592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45958.295348842592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45958.295348842592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45958.295348842592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45958.295348842592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45958.295348842592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45958.295348842592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45958.295348842592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45958.295348842592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45958.295348842592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45958.295348842592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45958.295348842592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45958.295348842592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45958.295348842592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45958.295348842592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45958.295348842592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45958.295348842592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45958.295348842592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45958.295348842592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45958.295348842592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45958.295348842592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45958.295348842592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45958.295348842592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45958.295348842592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45958.295348842592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45958.295348842592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45958.295348842592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45958.295348842592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45958.295348842592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45958.295348842592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45958.295348842592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45958.295348842592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45958.295348842592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45958.295348842592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45958.295348842592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45958.295348842592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45958.295348842592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45958.295348842592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45958.295348842592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45958.295348842592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45958.295348842592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45958.295348842592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45958.295348842592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45958.295348842592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45958.295348842592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45958.295348842592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45958.295348842592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45958.295348842592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45958.295348842592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45958.295348842592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45958.295348842592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45958.295348842592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45958.295348842592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45958.295348842592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45958.295348842592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45958.295348842592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45958.295348842592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45958.295348842592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45958.295348842592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45958.295348842592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45958.295348842592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45958.295348842592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45958.295348842592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45958.295348842592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45958.295348842592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45958.295348842592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45958.295348842592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45958.295348842592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45958.295348842592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45958.295348842592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45958.295348842592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45958.295348842592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45958.295348842592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45958.295348842592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45958.295348842592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45958.295348842592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45958.295348842592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9" sqref="F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33141</v>
      </c>
      <c r="E2" s="106" t="s">
        <v>39077</v>
      </c>
      <c r="F2" s="107">
        <v>45958.266192129631</v>
      </c>
      <c r="G2" s="77">
        <f ca="1">IFERROR(NOW()-F2,"-")</f>
        <v>2.9156712960684672E-2</v>
      </c>
      <c r="H2" s="107">
        <v>45958.260231481479</v>
      </c>
      <c r="I2" s="103" t="str">
        <f>IFERROR(VLOOKUP(D2,DB!A:F,6,0),"")</f>
        <v>SCECO+STB</v>
      </c>
      <c r="J2" s="102" t="str">
        <f>IFERROR(VLOOKUP(D2,DB!A:G,7,0),"")</f>
        <v>Good</v>
      </c>
      <c r="K2" s="108" t="s">
        <v>39093</v>
      </c>
      <c r="L2" s="109" t="str">
        <f>IFERROR(VLOOKUP(D2,DB!A:I,9,0),"")</f>
        <v>Latis</v>
      </c>
    </row>
    <row r="3" spans="1:16383" ht="31.5" customHeight="1">
      <c r="A3" s="104" t="s">
        <v>39094</v>
      </c>
      <c r="B3" s="103" t="str">
        <f>IFERROR(VLOOKUP(D3,DB!A:K,11,0),"")</f>
        <v>R6</v>
      </c>
      <c r="C3" s="105">
        <v>1</v>
      </c>
      <c r="D3" s="103" t="s">
        <v>36960</v>
      </c>
      <c r="E3" s="106" t="s">
        <v>38998</v>
      </c>
      <c r="F3" s="107">
        <v>45958.278344907405</v>
      </c>
      <c r="G3" s="77">
        <f ca="1">IFERROR(NOW()-F3,"-")</f>
        <v>1.7003935186949093E-2</v>
      </c>
      <c r="H3" s="107">
        <v>45958.272546296299</v>
      </c>
      <c r="I3" s="103" t="str">
        <f>IFERROR(VLOOKUP(D3,DB!A:F,6,0),"")</f>
        <v>SCECO</v>
      </c>
      <c r="J3" s="102" t="str">
        <f>IFERROR(VLOOKUP(D3,DB!A:G,7,0),"")</f>
        <v>Dead</v>
      </c>
      <c r="K3" s="108" t="s">
        <v>39095</v>
      </c>
      <c r="L3" s="109" t="str">
        <f>IFERROR(VLOOKUP(D3,DB!A:I,9,0),"")</f>
        <v>Latis</v>
      </c>
    </row>
    <row r="4" spans="1:16383" ht="31.5" customHeight="1">
      <c r="A4" s="104"/>
      <c r="B4" s="103" t="str">
        <f>IFERROR(VLOOKUP(D4,DB!A:K,11,0),"")</f>
        <v/>
      </c>
      <c r="C4" s="105"/>
      <c r="D4" s="103"/>
      <c r="E4" s="106"/>
      <c r="F4" s="107"/>
      <c r="G4" s="77">
        <f ca="1">IFERROR(NOW()-F4,"-")</f>
        <v>45958.295348842592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45958.295348842592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45958.295348842592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45958.295348842592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45958.295348842592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45958.295348842592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45958.295348842592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45958.295348842592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45958.295348842592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45958.295348842592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45958.295348842592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45958.295348842592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45958.295348842592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45958.295348842592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45958.295348842592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45958.295348842592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45958.295348842592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45958.295348842592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45958.295348842592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45958.295348842592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45958.295348842592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45958.295348842592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45958.295348842592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45958.295348842592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45958.295348842592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45958.295348842592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45958.295348842592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45958.295348842592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45958.295348842592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45958.295348842592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45958.295348842592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45958.295348842592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45958.295348842592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45958.295348842592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45958.295348842592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45958.295348842592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45958.295348842592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45958.295348842592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45958.295348842592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45958.295348842592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45958.295348842592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45958.295348842592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45958.295348842592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45958.295348842592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45958.295348842592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45958.295348842592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45958.295348842592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45958.295348842592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45958.295348842592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45958.295348842592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45958.295348842592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45958.295348842592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45958.295348842592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45958.295348842592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45958.295348842592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45958.295348842592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45958.295348842592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45958.295348842592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45958.295348842592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45958.295348842592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45958.295348842592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45958.295348842592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45958.295348842592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45958.295348842592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45958.295348842592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45958.295348842592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45958.295348842592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45958.295348842592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45958.295348842592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45958.295348842592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45958.295348842592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45958.295348842592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45958.295348842592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45958.295348842592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45958.295348842592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45958.295348842592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45958.295348842592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45958.295348842592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45958.295348842592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45958.295348842592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45958.295348842592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45958.295348842592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45958.295348842592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45958.295348842592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45958.295348842592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45958.295348842592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45958.295348842592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45958.295348842592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45958.295348842592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45958.295348842592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45958.295348842592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45958.295348842592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45958.295348842592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45958.295348842592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45958.295348842592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45958.295348842592</v>
      </c>
      <c r="H99" s="107"/>
      <c r="I99" s="103" t="str">
        <f>IFERROR(VLOOKUP(D99,DB!A:F,6,0),"")</f>
        <v/>
      </c>
      <c r="J99" s="102" t="str">
        <f>IFERROR(VLOOKUP(D99,DB!A:G,7,0),"")</f>
        <v/>
      </c>
      <c r="K99" s="108"/>
      <c r="L99" s="109" t="str">
        <f>IFERROR(VLOOKUP(D99,DB!A:I,9,0),"")</f>
        <v/>
      </c>
    </row>
  </sheetData>
  <dataValidations count="2">
    <dataValidation allowBlank="1" showInputMessage="1" showErrorMessage="1" sqref="E1" xr:uid="{380493DB-286A-4683-AF55-C78F04945A49}"/>
    <dataValidation type="list" allowBlank="1" showInputMessage="1" showErrorMessage="1" sqref="E2: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2025-10-28T04:07:20Z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