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21" documentId="13_ncr:1_{F6CB121F-512D-4AA6-A0C1-0FB36C537598}" xr6:coauthVersionLast="47" xr6:coauthVersionMax="47" xr10:uidLastSave="{87C2F0DD-BCD3-416E-8BA3-67D873F536E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<sst xmlns="http://schemas.openxmlformats.org/spreadsheetml/2006/main" count="180330" uniqueCount="39135">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</sst>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300.48189664351958</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7.1804050923674367E-2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45963.430322569446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45963.430322569446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45963.430322569446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45963.430322569446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45963.430322569446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45963.430322569446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45963.430322569446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45963.430322569446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45963.430322569446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45963.430322569446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45963.430322569446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45963.430322569446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45963.430322569446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45963.430322569446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45963.430322569446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45963.430322569446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45963.430322569446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45963.430322569446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45963.430322569446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45963.430322569446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45963.430322569446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45963.430322569446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45963.430322569446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45963.430322569446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45963.430322569446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45963.430322569446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45963.430322569446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45963.430322569446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45963.430322569446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45963.430322569446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45963.430322569446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45963.430322569446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45963.430322569446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45963.430322569446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45963.430322569446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45963.430322569446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45963.430322569446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45963.430322569446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45963.430322569446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45963.430322569446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45963.430322569446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45963.430322569446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45963.430322569446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45963.430322569446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45963.430322569446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45963.430322569446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45963.430322569446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45963.430322569446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45963.430322569446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45963.430322569446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45963.430322569446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45963.430322569446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45963.430322569446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45963.430322569446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45963.430322569446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45963.430322569446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45963.430322569446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45963.430322569446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45963.430322569446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45963.430322569446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45963.430322569446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45963.430322569446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45963.430322569446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45963.430322569446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45963.430322569446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45963.430322569446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45963.430322569446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45963.430322569446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45963.430322569446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45963.430322569446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45963.430322569446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45963.430322569446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45963.430322569446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45963.430322569446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45963.430322569446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45963.430322569446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45963.430322569446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45963.430322569446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45963.430322569446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45963.430322569446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45963.430322569446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45963.430322569446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45963.430322569446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45963.430322569446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45963.430322569446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45963.430322569446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45963.430322569446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45963.430322569446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45963.430322569446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45963.430322569446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45963.430322569446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45963.430322569446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45963.430322569446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45963.430322569446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45963.430322569446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45963.430322569446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45963.430322569446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45963.430322569446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45963.430322569446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45963.430322569446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45963.430322569446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45963.430322569446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45963.430322569446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45963.430322569446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45963.430322569446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45963.430322569446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45963.430322569446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45963.430322569446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45963.430322569446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45963.430322569446</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45963.430322569446</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138.43048460648424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4.6882392361148959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0.65643368056043983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9.055405092658475E-2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45963.430322569446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45963.430322569446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45963.430322569446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45963.430322569446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45963.430322569446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45963.430322569446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45963.430322569446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45963.430322569446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45963.430322569446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45963.430322569446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45963.430322569446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45963.430322569446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45963.430322569446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45963.430322569446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45963.430322569446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45963.430322569446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45963.430322569446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45963.430322569446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45963.430322569446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45963.430322569446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45963.430322569446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45963.430322569446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45963.430322569446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45963.430322569446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45963.430322569446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45963.430322569446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45963.430322569446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45963.430322569446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45963.430322569446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45963.430322569446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45963.430322569446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45963.430322569446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45963.430322569446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45963.430322569446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45963.430322569446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45963.430322569446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45963.430322569446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45963.430322569446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45963.430322569446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45963.430322569446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45963.430322569446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45963.430322569446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45963.430322569446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45963.430322569446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45963.430322569446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45963.430322569446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45963.430322569446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45963.430322569446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45963.430322569446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45963.430322569446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45963.430322569446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45963.430322569446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45963.430322569446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45963.430322569446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45963.430322569446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45963.430322569446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45963.430322569446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45963.430322569446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45963.430322569446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45963.430322569446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45963.430322569446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45963.430322569446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45963.430322569446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45963.430322569446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45963.430322569446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45963.430322569446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45963.430322569446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45963.430322569446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45963.430322569446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45963.430322569446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45963.430322569446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45963.430322569446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45963.430322569446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45963.430322569446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45963.430322569446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45963.430322569446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45963.430322569446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45963.430322569446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45963.430322569446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45963.430322569446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45963.430322569446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45963.430322569446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45963.430322569446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45963.430322569446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45963.430322569446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45963.430322569446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45963.430322569446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45963.430322569446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45963.430322569446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45963.430322569446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45963.430322569446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45963.430322569446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45963.430322569446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45963.430322569446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45963.430322569446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45963.430322569446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45963.430322569446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45963.430322569446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45963.430322569446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45963.430322569446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45963.430322569446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45963.430322569446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45963.430322569446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45963.430322569446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45963.430322569446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45963.430322569446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45963.430322569446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45963.430322569446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45963.430322569446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45963.430322569446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45963.430322569446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45963.430322569446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45963.430322569446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45963.430322569446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45963.430322569446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45963.430322569446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45963.430322569446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45963.430322569446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45963.430322569446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45963.430322569446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45963.430322569446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45963.430322569446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45963.430322569446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45963.430322569446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45963.430322569446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45963.430322569446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45963.430322569446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45963.430322569446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45963.430322569446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45963.430322569446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45963.430322569446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45963.430322569446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45963.430322569446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45963.430322569446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45963.430322569446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45963.430322569446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45963.430322569446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45963.430322569446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45963.430322569446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45963.430322569446</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45963.430322569446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45963.430322569446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45963.430322569446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45963.430322569446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45963.430322569446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45963.430322569446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45963.430322569446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45963.430322569446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45963.430322569446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45963.430322569446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45963.430322569446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45963.430322569446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45963.430322569446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45963.430322569446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45963.430322569446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45963.430322569446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45963.430322569446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45963.430322569446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45963.430322569446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45963.430322569446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45963.430322569446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45963.430322569446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45963.430322569446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45963.430322569446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45963.430322569446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45963.430322569446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45963.430322569446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45963.430322569446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45963.430322569446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45963.430322569446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45963.430322569446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45963.430322569446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45963.430322569446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45963.430322569446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45963.430322569446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45963.430322569446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45963.430322569446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45963.430322569446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45963.430322569446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45963.430322569446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45963.430322569446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45963.430322569446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45963.430322569446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45963.430322569446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45963.430322569446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45963.430322569446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45963.430322569446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45963.430322569446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45963.430322569446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45963.430322569446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45963.430322569446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45963.430322569446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45963.430322569446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45963.430322569446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45963.430322569446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45963.430322569446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45963.430322569446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45963.430322569446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45963.430322569446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45963.430322569446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45963.430322569446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45963.430322569446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45963.430322569446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45963.430322569446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45963.430322569446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45963.430322569446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45963.430322569446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45963.430322569446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45963.430322569446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45963.430322569446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45963.430322569446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45963.430322569446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45963.430322569446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45963.430322569446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45963.430322569446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45963.430322569446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45963.430322569446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45963.430322569446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45963.430322569446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45963.430322569446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45963.430322569446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45963.430322569446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45963.430322569446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45963.430322569446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45963.430322569446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45963.430322569446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45963.430322569446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45963.430322569446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45963.430322569446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45963.430322569446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45963.430322569446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45963.430322569446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45963.430322569446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45963.430322569446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45963.430322569446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45963.430322569446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45963.430322569446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45963.430322569446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45963.430322569446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45963.430322569446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45963.430322569446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45963.430322569446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45963.430322569446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45963.430322569446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45963.430322569446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45963.430322569446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45963.430322569446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45963.430322569446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45963.430322569446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45963.430322569446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45963.430322569446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45963.430322569446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45963.430322569446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45963.430322569446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45963.430322569446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45963.430322569446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45963.430322569446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45963.430322569446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45963.430322569446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45963.430322569446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45963.430322569446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45963.430322569446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45963.430322569446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45963.430322569446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45963.430322569446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45963.430322569446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45963.430322569446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45963.430322569446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45963.430322569446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45963.430322569446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45963.430322569446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45963.430322569446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45963.430322569446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45963.430322569446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45963.430322569446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45963.430322569446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45963.430322569446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45963.430322569446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45963.430322569446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45963.430322569446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45963.430322569446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45963.430322569446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45963.430322569446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45963.430322569446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45963.430322569446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45963.430322569446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45963.430322569446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45963.430322569446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45963.430322569446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45963.430322569446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45963.430322569446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45963.430322569446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45963.430322569446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45963.430322569446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45963.430322569446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45963.430322569446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45963.430322569446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45963.430322569446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45963.430322569446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45963.430322569446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45963.430322569446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45963.430322569446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45963.430322569446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45963.430322569446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45963.430322569446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45963.430322569446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45963.430322569446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45963.430322569446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45963.430322569446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45963.430322569446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45963.430322569446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45963.430322569446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45963.430322569446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45963.430322569446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45963.430322569446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45963.430322569446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45963.430322569446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45963.430322569446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45963.430322569446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45963.430322569446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45963.430322569446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45963.430322569446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45963.430322569446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45963.430322569446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45963.430322569446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45963.430322569446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45963.430322569446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45963.430322569446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45963.430322569446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45963.430322569446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45963.430322569446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45963.430322569446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45963.430322569446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45963.430322569446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45963.430322569446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45963.430322569446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45963.430322569446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45963.430322569446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45963.430322569446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45963.430322569446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45963.430322569446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45963.430322569446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45963.430322569446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45963.430322569446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45963.430322569446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45963.430322569446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45963.430322569446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45963.430322569446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45963.430322569446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45963.430322569446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45963.430322569446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45963.430322569446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45963.430322569446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45963.430322569446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45963.430322569446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45963.430322569446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45963.430322569446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45963.430322569446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45963.430322569446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45963.430322569446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45963.430322569446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45963.430322569446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45963.430322569446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45963.430322569446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45963.430322569446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45963.430322569446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45963.430322569446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45963.430322569446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45963.430322569446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45963.430322569446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45963.430322569446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45963.430322569446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45963.430322569446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45963.430322569446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45963.430322569446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45963.430322569446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45963.430322569446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45963.430322569446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45963.430322569446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45963.430322569446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45963.430322569446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45963.430322569446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45963.430322569446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45963.430322569446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45963.430322569446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45963.430322569446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45963.430322569446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45963.430322569446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45963.430322569446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45963.430322569446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45963.430322569446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45963.430322569446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45963.430322569446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45963.430322569446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45963.430322569446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45963.430322569446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45963.430322569446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45963.430322569446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45963.430322569446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45963.430322569446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45963.430322569446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45963.430322569446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45963.430322569446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45963.430322569446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45963.430322569446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45963.430322569446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45963.430322569446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45963.430322569446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45963.430322569446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45963.430322569446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45963.430322569446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45963.430322569446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45963.430322569446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45963.430322569446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45963.430322569446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45963.430322569446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45963.430322569446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45963.430322569446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45963.430322569446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45963.430322569446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45963.430322569446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45963.430322569446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45963.430322569446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45963.430322569446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45963.430322569446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45963.430322569446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45963.430322569446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45963.430322569446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45963.430322569446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45963.430322569446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45963.430322569446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45963.430322569446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45963.430322569446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45963.430322569446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45963.430322569446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45963.430322569446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45963.430322569446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45963.430322569446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45963.430322569446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45963.430322569446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45963.430322569446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45963.430322569446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45963.430322569446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45963.430322569446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45963.430322569446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45963.430322569446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45963.430322569446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45963.430322569446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45963.430322569446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45963.430322569446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45963.430322569446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45963.430322569446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45963.430322569446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45963.430322569446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45963.430322569446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45963.430322569446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45963.430322569446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45963.430322569446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45963.430322569446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45963.430322569446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45963.430322569446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45963.430322569446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45963.430322569446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45963.430322569446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45963.430322569446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45963.430322569446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45963.430322569446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45963.430322569446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45963.430322569446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45963.430322569446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45963.430322569446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45963.430322569446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45963.430322569446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45963.430322569446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45963.430322569446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45963.430322569446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45963.430322569446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45963.430322569446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45963.430322569446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45963.430322569446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45963.430322569446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45963.430322569446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45963.430322569446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45963.430322569446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45963.430322569446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45963.430322569446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45963.430322569446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45963.430322569446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45963.430322569446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45963.430322569446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45963.430322569446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45963.430322569446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45963.430322569446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45963.430322569446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45963.430322569446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45963.430322569446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45963.430322569446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45963.430322569446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45963.430322569446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45963.430322569446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45963.430322569446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45963.430322569446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45963.430322569446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45963.430322569446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45963.430322569446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45963.430322569446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45963.430322569446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45963.430322569446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45963.430322569446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45963.430322569446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45963.430322569446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45963.430322569446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45963.430322569446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45963.430322569446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45963.430322569446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45963.430322569446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45963.430322569446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45963.430322569446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45963.430322569446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45963.430322569446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45963.430322569446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45963.430322569446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45963.430322569446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45963.430322569446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45963.430322569446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45963.430322569446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45963.430322569446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45963.430322569446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45963.430322569446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45963.430322569446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45963.430322569446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45963.430322569446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45963.430322569446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45963.430322569446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45963.430322569446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45963.430322569446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45963.430322569446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45963.430322569446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45963.430322569446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45963.430322569446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45963.430322569446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45963.430322569446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45963.430322569446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45963.430322569446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45963.430322569446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45963.430322569446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45963.430322569446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45963.430322569446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45963.430322569446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45963.430322569446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45963.430322569446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45963.430322569446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45963.430322569446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45963.430322569446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45963.430322569446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45963.430322569446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45963.430322569446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45963.430322569446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45963.430322569446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45963.430322569446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45963.430322569446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45963.430322569446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45963.430322569446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45963.430322569446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45963.430322569446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45963.430322569446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45963.430322569446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45963.430322569446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45963.430322569446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45963.430322569446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45963.430322569446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45963.430322569446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45963.430322569446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45963.430322569446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45963.430322569446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45963.430322569446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45963.430322569446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45963.430322569446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45963.430322569446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45963.430322569446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45963.430322569446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45963.430322569446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45963.430322569446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45963.430322569446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45963.430322569446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45963.430322569446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45963.430322569446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45963.430322569446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45963.430322569446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45963.430322569446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45963.430322569446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45963.430322569446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45963.430322569446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45963.430322569446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45963.430322569446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45963.430322569446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45963.430322569446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45963.430322569446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45963.430322569446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45963.430322569446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45963.430322569446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45963.430322569446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45963.430322569446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45963.430322569446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45963.430322569446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45963.430322569446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45963.430322569446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45963.430322569446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45963.430322569446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45963.430322569446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45963.430322569446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45963.430322569446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45963.430322569446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45963.430322569446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45963.430322569446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45963.430322569446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45963.430322569446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45963.430322569446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45963.430322569446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45963.430322569446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45963.430322569446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45963.430322569446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45963.430322569446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45963.430322569446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45963.430322569446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45963.430322569446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45963.430322569446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45963.430322569446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45963.430322569446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45963.430322569446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45963.430322569446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45963.430322569446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45963.430322569446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45963.430322569446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45963.430322569446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45963.430322569446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45963.430322569446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45963.430322569446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45963.430322569446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45963.430322569446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45963.430322569446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45963.430322569446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45963.430322569446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45963.430322569446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45963.430322569446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45963.430322569446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45963.430322569446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45963.430322569446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45963.430322569446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45963.430322569446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45963.430322569446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45963.430322569446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45963.430322569446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45963.430322569446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45963.430322569446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45963.430322569446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45963.430322569446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45963.430322569446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45963.430322569446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45963.430322569446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45963.430322569446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45963.430322569446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45963.430322569446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45963.430322569446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45963.430322569446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45963.430322569446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45963.430322569446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45963.430322569446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45963.430322569446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45963.430322569446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45963.430322569446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45963.430322569446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45963.430322569446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45963.430322569446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45963.430322569446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45963.430322569446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45963.430322569446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45963.430322569446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45963.430322569446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45963.430322569446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45963.430322569446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45963.430322569446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45963.430322569446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45963.430322569446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45963.430322569446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45963.430322569446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45963.430322569446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45963.430322569446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45963.430322569446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45963.430322569446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45963.430322569446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45963.430322569446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45963.430322569446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45963.430322569446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45963.430322569446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45963.430322569446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45963.430322569446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45963.430322569446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45963.430322569446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45963.430322569446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45963.430322569446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45963.430322569446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45963.430322569446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45963.430322569446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45963.430322569446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45963.430322569446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45963.430322569446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45963.430322569446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45963.430322569446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45963.430322569446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45963.430322569446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45963.430322569446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45963.430322569446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45963.430322569446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45963.430322569446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45963.430322569446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45963.430322569446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45963.430322569446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45963.430322569446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45963.430322569446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45963.430322569446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45963.430322569446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45963.430322569446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45963.430322569446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45963.430322569446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45963.430322569446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45963.430322569446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45963.430322569446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45963.430322569446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45963.430322569446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45963.430322569446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45963.430322569446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45963.430322569446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45963.430322569446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45963.430322569446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45963.430322569446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45963.430322569446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45963.430322569446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45963.430322569446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45963.430322569446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45963.430322569446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45963.430322569446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45963.430322569446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45963.430322569446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45963.430322569446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45963.430322569446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45963.430322569446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45963.430322569446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45963.430322569446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45963.430322569446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45963.430322569446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45963.430322569446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45963.430322569446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45963.430322569446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45963.430322569446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45963.430322569446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45963.430322569446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45963.430322569446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45963.430322569446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45963.430322569446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45963.430322569446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45963.430322569446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45963.430322569446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45963.430322569446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45963.430322569446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45963.430322569446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45963.430322569446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45963.430322569446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45963.430322569446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45963.430322569446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45963.430322569446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45963.430322569446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45963.430322569446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45963.430322569446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45963.430322569446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45963.430322569446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45963.430322569446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45963.430322569446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45963.430322569446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45963.430322569446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45963.430322569446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45963.430322569446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45963.430322569446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45963.430322569446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45963.430322569446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45963.430322569446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45963.430322569446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45963.430322569446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45963.430322569446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45963.430322569446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45963.430322569446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45963.430322569446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45963.430322569446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45963.430322569446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45963.430322569446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45963.430322569446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45963.430322569446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45963.430322569446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45963.430322569446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45963.430322569446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45963.430322569446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45963.430322569446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45963.430322569446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45963.430322569446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45963.430322569446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45963.430322569446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45963.430322569446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45963.430322569446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45963.430322569446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45963.430322569446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45963.430322569446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45963.430322569446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45963.430322569446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45963.430322569446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45963.430322569446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45963.430322569446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45963.430322569446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45963.430322569446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45963.430322569446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45963.430322569446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45963.430322569446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45963.430322569446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45963.430322569446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45963.430322569446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45963.430322569446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45963.430322569446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45963.430322569446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45963.430322569446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45963.430322569446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45963.430322569446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45963.430322569446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45963.430322569446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45963.430322569446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45963.430322569446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45963.430322569446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45963.430322569446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45963.430322569446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45963.430322569446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45963.430322569446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45963.430322569446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45963.430322569446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45963.430322569446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45963.430322569446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45963.430322569446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45963.430322569446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45963.430322569446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45963.430322569446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45963.430322569446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45963.430322569446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45963.430322569446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45963.430322569446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45963.430322569446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45963.430322569446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45963.430322569446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45963.430322569446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45963.430322569446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45963.430322569446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45963.430322569446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45963.430322569446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45963.430322569446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45963.430322569446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45963.430322569446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45963.430322569446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45963.430322569446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45963.430322569446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45963.430322569446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45963.430322569446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45963.430322569446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45963.430322569446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45963.430322569446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45963.430322569446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45963.430322569446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45963.430322569446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45963.430322569446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45963.430322569446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45963.430322569446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45963.430322569446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45963.430322569446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45963.430322569446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45963.430322569446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45963.430322569446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45963.430322569446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45963.430322569446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45963.430322569446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45963.430322569446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45963.430322569446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45963.430322569446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45963.430322569446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45963.430322569446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45963.430322569446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45963.430322569446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45963.430322569446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45963.430322569446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45963.430322569446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45963.430322569446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45963.430322569446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45963.430322569446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45963.430322569446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45963.430322569446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45963.430322569446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45963.430322569446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45963.430322569446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45963.430322569446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45963.430322569446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45963.430322569446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45963.430322569446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45963.430322569446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45963.430322569446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45963.430322569446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45963.430322569446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45963.430322569446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45963.430322569446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45963.430322569446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45963.430322569446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45963.430322569446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45963.430322569446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45963.430322569446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45963.430322569446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45963.430322569446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45963.430322569446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45963.430322569446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45963.430322569446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45963.430322569446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45963.430322569446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45963.430322569446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45963.430322569446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45963.430322569446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45963.430322569446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45963.430322569446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45963.430322569446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45963.430322569446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45963.430322569446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45963.430322569446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45963.430322569446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45963.430322569446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45963.430322569446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45963.430322569446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45963.430322569446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45963.430322569446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45963.430322569446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45963.430322569446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45963.430322569446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45963.430322569446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45963.430322569446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45963.430322569446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45963.430322569446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45963.430322569446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45963.430322569446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45963.430322569446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45963.430322569446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45963.430322569446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45963.430322569446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45963.430322569446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45963.430322569446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45963.430322569446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45963.430322569446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45963.430322569446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45963.430322569446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45963.430322569446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45963.430322569446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45963.430322569446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45963.430322569446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45963.430322569446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45963.430322569446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45963.430322569446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45963.430322569446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45963.430322569446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45963.430322569446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45963.430322569446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45963.430322569446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45963.430322569446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45963.430322569446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45963.430322569446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45963.430322569446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45963.430322569446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45963.430322569446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45963.430322569446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45963.430322569446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45963.430322569446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45963.430322569446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45963.430322569446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45963.430322569446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45963.430322569446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45963.430322569446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45963.430322569446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45963.430322569446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45963.430322569446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45963.430322569446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45963.430322569446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45963.430322569446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45963.430322569446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45963.430322569446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45963.430322569446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45963.430322569446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45963.430322569446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45963.430322569446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45963.430322569446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45963.430322569446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45963.430322569446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45963.430322569446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45963.430322569446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45963.430322569446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45963.430322569446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45963.430322569446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45963.430322569446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45963.430322569446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45963.430322569446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45963.430322569446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45963.430322569446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45963.430322569446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45963.430322569446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45963.430322569446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45963.430322569446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45963.430322569446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45963.430322569446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45963.430322569446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45963.430322569446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45963.430322569446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45963.430322569446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45963.430322569446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45963.430322569446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45963.430322569446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45963.430322569446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45963.430322569446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45963.430322569446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45963.430322569446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45963.430322569446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45963.430322569446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45963.430322569446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45963.430322569446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45963.430322569446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45963.430322569446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45963.430322569446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45963.430322569446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45963.430322569446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45963.430322569446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45963.430322569446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45963.430322569446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45963.430322569446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45963.430322569446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45963.430322569446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45963.430322569446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45963.430322569446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45963.430322569446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45963.430322569446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45963.430322569446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45963.430322569446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45963.430322569446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45963.430322569446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45963.430322569446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45963.430322569446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45963.430322569446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45963.430322569446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45963.430322569446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45963.430322569446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45963.430322569446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45963.430322569446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45963.430322569446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45963.430322569446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45963.430322569446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45963.430322569446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45963.430322569446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45963.430322569446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45963.430322569446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45963.430322569446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45963.430322569446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45963.430322569446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45963.430322569446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45963.430322569446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45963.430322569446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45963.430322569446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45963.430322569446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45963.430322569446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45963.430322569446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45963.430322569446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45963.430322569446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45963.430322569446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45963.430322569446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45963.430322569446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45963.430322569446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45963.430322569446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45963.430322569446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45963.430322569446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45963.430322569446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45963.430322569446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45963.430322569446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45963.430322569446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45963.430322569446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45963.430322569446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45963.430322569446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45963.430322569446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45963.430322569446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45963.430322569446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45963.430322569446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45963.430322569446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45963.430322569446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45963.430322569446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45963.430322569446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45963.430322569446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45963.430322569446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45963.430322569446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45963.430322569446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45963.430322569446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45963.430322569446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45963.430322569446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45963.430322569446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45963.430322569446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45963.430322569446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45963.430322569446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45963.430322569446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45963.430322569446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45963.430322569446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45963.430322569446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45963.430322569446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45963.430322569446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45963.430322569446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45963.430322569446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45963.430322569446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45963.430322569446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45963.430322569446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45963.430322569446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45963.430322569446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45963.430322569446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45963.430322569446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45963.430322569446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45963.430322569446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45963.430322569446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45963.430322569446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45963.430322569446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45963.430322569446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45963.430322569446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45963.430322569446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45963.430322569446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45963.430322569446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45963.430322569446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45963.430322569446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45963.430322569446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45963.430322569446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45963.430322569446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45963.430322569446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45963.430322569446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45963.430322569446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45963.430322569446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45963.430322569446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45963.430322569446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45963.430322569446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45963.430322569446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45963.430322569446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45963.430322569446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45963.430322569446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45963.430322569446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45963.430322569446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45963.430322569446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45963.430322569446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45963.430322569446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45963.430322569446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45963.430322569446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45963.430322569446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45963.430322569446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45963.430322569446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45963.430322569446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45963.430322569446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45963.430322569446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45963.430322569446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45963.430322569446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45963.430322569446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45963.430322569446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45963.430322569446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45963.430322569446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45963.430322569446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45963.430322569446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45963.430322569446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45963.430322569446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45963.430322569446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45963.430322569446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45963.430322569446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45963.430322569446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45963.430322569446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45963.430322569446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45963.430322569446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45963.430322569446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45963.430322569446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45963.430322569446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45963.430322569446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45963.430322569446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45963.430322569446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45963.430322569446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45963.430322569446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45963.430322569446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45963.430322569446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45963.430322569446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45963.430322569446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45963.430322569446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45963.430322569446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45963.430322569446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45963.430322569446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45963.430322569446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45963.430322569446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45963.430322569446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45963.430322569446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45963.430322569446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45963.430322569446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45963.430322569446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45963.430322569446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45963.430322569446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45963.430322569446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45963.430322569446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45963.430322569446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45963.430322569446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45963.430322569446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45963.430322569446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45963.430322569446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45963.430322569446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45963.430322569446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45963.430322569446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45963.430322569446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45963.430322569446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45963.430322569446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45963.430322569446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45963.430322569446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259.94960497684951</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2.4615725694457069</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9.7810995372128673E-2</v>
      </c>
      <c r="H4" s="122">
        <v>45963.326585648145</v>
      </c>
      <c r="I4" s="118" t="str">
        <f>IFERROR(VLOOKUP(D4,DB!A:F,6,0),"")</f>
        <v>SCECO</v>
      </c>
      <c r="J4" s="118" t="str">
        <f>IFERROR(VLOOKUP(D4,DB!A:G,7,0),"")</f>
        <v>Dead</v>
      </c>
      <c r="K4" s="124" t="s">
        <v>39118</v>
      </c>
      <c r="L4" s="120" t="str">
        <f>IFERROR(VLOOKUP(D4,DB!A:I,9,0),"")</f>
        <v>Latis</v>
      </c>
    </row>
    <row r="5" spans="1:16" ht="15" customHeight="1">
      <c r="A5" s="118"/>
      <c r="B5" s="118" t="str">
        <f>IFERROR(VLOOKUP(D5,DB!A:K,11,0),"")</f>
        <v>R4</v>
      </c>
      <c r="C5" s="119">
        <v>1</v>
      </c>
      <c r="D5" s="120" t="s">
        <v>34988</v>
      </c>
      <c r="E5" s="97" t="s">
        <v>39021</v>
      </c>
      <c r="F5" s="122"/>
      <c r="G5" s="123">
        <f ca="1">IFERROR(NOW()-F5,"")</f>
        <v>45963.430322569446</v>
      </c>
      <c r="H5" s="122">
        <v>45963.407789351855</v>
      </c>
      <c r="I5" s="118" t="str">
        <f>IFERROR(VLOOKUP(D5,DB!A:F,6,0),"")</f>
        <v>SCECO</v>
      </c>
      <c r="J5" s="118" t="str">
        <f>IFERROR(VLOOKUP(D5,DB!A:G,7,0),"")</f>
        <v>Dead</v>
      </c>
      <c r="K5" s="124" t="s">
        <v>39118</v>
      </c>
      <c r="L5" s="120" t="str">
        <f>IFERROR(VLOOKUP(D5,DB!A:I,9,0),"")</f>
        <v>Latis</v>
      </c>
    </row>
    <row r="6" spans="1:16" ht="15" customHeight="1">
      <c r="A6" s="118"/>
      <c r="B6" s="118" t="str">
        <f>IFERROR(VLOOKUP(D6,DB!A:K,11,0),"")</f>
        <v/>
      </c>
      <c r="C6" s="119"/>
      <c r="D6" s="120"/>
      <c r="E6" s="97" t="s">
        <v>39021</v>
      </c>
      <c r="F6" s="122"/>
      <c r="G6" s="123">
        <f ca="1">IFERROR(NOW()-F6,"")</f>
        <v>45963.430322569446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45963.430322569446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45963.430322569446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45963.430322569446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45963.430322569446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45963.430322569446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45963.430322569446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45963.430322569446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45963.430322569446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45963.430322569446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45963.430322569446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45963.430322569446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45963.430322569446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45963.430322569446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45963.430322569446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45963.430322569446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45963.430322569446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45963.430322569446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45963.430322569446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45963.430322569446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45963.430322569446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45963.430322569446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45963.430322569446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45963.430322569446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45963.430322569446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45963.430322569446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45963.430322569446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45963.430322569446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45963.430322569446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45963.430322569446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45963.430322569446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45963.430322569446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45963.430322569446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45963.430322569446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45963.430322569446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45963.430322569446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45963.430322569446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45963.430322569446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45963.430322569446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45963.430322569446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45963.430322569446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45963.430322569446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45963.430322569446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45963.430322569446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45963.430322569446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45963.430322569446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45963.430322569446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45963.430322569446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45963.430322569446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45963.430322569446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45963.430322569446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45963.430322569446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45963.430322569446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45963.430322569446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45963.430322569446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45963.430322569446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45963.430322569446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45963.430322569446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45963.430322569446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45963.430322569446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45963.430322569446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45963.430322569446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45963.430322569446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45963.430322569446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45963.430322569446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45963.430322569446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45963.430322569446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45963.430322569446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45963.430322569446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45963.430322569446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45963.430322569446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45963.430322569446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45963.430322569446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45963.430322569446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45963.430322569446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45963.430322569446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45963.430322569446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45963.430322569446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45963.430322569446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45963.430322569446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45963.430322569446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45963.430322569446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45963.430322569446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45963.430322569446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45963.430322569446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45963.430322569446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45963.430322569446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45963.430322569446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45963.430322569446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45963.430322569446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45963.430322569446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45963.430322569446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45963.430322569446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45963.430322569446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45963.430322569446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45963.430322569446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45963.430322569446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45963.430322569446</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45963.430322569446</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71.598262384257396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37.24144525462907</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14.769211458333302</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31670</v>
      </c>
      <c r="E5" s="151" t="s">
        <v>39021</v>
      </c>
      <c r="F5" s="152">
        <v>45963.370706018519</v>
      </c>
      <c r="G5" s="153">
        <f ca="1">IFERROR(NOW()-F5,"")</f>
        <v>5.9616550926875789E-2</v>
      </c>
      <c r="H5" s="152">
        <v>45963.347175925926</v>
      </c>
      <c r="I5" s="151" t="str">
        <f>IFERROR(VLOOKUP(D5,DB!A:F,6,0),"")</f>
        <v>SCECO</v>
      </c>
      <c r="J5" s="151" t="str">
        <f>IFERROR(VLOOKUP(D5,DB!A:G,7,0),"")</f>
        <v>Vandalized</v>
      </c>
      <c r="K5" s="151" t="s">
        <v>39126</v>
      </c>
      <c r="L5" s="151" t="str">
        <f>IFERROR(VLOOKUP(D5,DB!A:I,9,0),"")</f>
        <v>Latis</v>
      </c>
    </row>
    <row r="6" spans="1:13" ht="15">
      <c r="A6" s="151" t="s">
        <v>39127</v>
      </c>
      <c r="B6" s="151" t="str">
        <f>IFERROR(VLOOKUP(D6,DB!A:K,11,0),"")</f>
        <v>R5</v>
      </c>
      <c r="C6" s="151">
        <v>2</v>
      </c>
      <c r="D6" s="151" t="s">
        <v>33328</v>
      </c>
      <c r="E6" s="151" t="s">
        <v>39021</v>
      </c>
      <c r="F6" s="152">
        <v>45963.382407407407</v>
      </c>
      <c r="G6" s="153">
        <f ca="1">IFERROR(NOW()-F6,"")</f>
        <v>4.7915162038407288E-2</v>
      </c>
      <c r="H6" s="152">
        <v>45963.371990740743</v>
      </c>
      <c r="I6" s="151" t="str">
        <f>IFERROR(VLOOKUP(D6,DB!A:F,6,0),"")</f>
        <v>Generator-SG</v>
      </c>
      <c r="J6" s="151" t="str">
        <f>IFERROR(VLOOKUP(D6,DB!A:G,7,0),"")</f>
        <v>Vandalized</v>
      </c>
      <c r="K6" s="151" t="s">
        <v>39126</v>
      </c>
      <c r="L6" s="151" t="str">
        <f>IFERROR(VLOOKUP(D6,DB!A:I,9,0),"")</f>
        <v>Latis</v>
      </c>
    </row>
    <row r="7" spans="1:13" ht="15">
      <c r="A7" s="151"/>
      <c r="B7" s="151" t="str">
        <f>IFERROR(VLOOKUP(D7,DB!A:K,11,0),"")</f>
        <v/>
      </c>
      <c r="C7" s="151"/>
      <c r="D7" s="151"/>
      <c r="E7" s="151"/>
      <c r="F7" s="152"/>
      <c r="G7" s="153">
        <f ca="1">IFERROR(NOW()-F7,"")</f>
        <v>45963.430322569446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45963.430322569446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45963.430322569446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45963.430322569446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45963.430322569446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45963.430322569446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45963.430322569446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45963.430322569446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45963.430322569446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45963.430322569446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45963.430322569446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45963.430322569446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45963.430322569446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45963.430322569446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45963.430322569446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45963.430322569446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45963.430322569446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45963.430322569446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45963.430322569446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45963.430322569446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45963.430322569446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45963.430322569446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45963.430322569446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45963.430322569446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45963.430322569446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45963.430322569446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45963.430322569446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45963.430322569446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45963.430322569446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45963.430322569446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45963.430322569446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45963.430322569446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45963.430322569446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45963.430322569446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45963.430322569446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45963.430322569446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45963.430322569446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45963.430322569446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45963.430322569446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45963.430322569446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45963.430322569446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45963.430322569446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45963.430322569446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45963.430322569446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45963.430322569446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45963.430322569446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45963.430322569446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45963.430322569446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45963.430322569446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45963.430322569446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45963.430322569446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45963.430322569446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45963.430322569446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45963.430322569446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45963.430322569446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45963.430322569446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45963.430322569446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45963.430322569446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45963.430322569446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45963.430322569446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45963.430322569446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45963.430322569446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45963.430322569446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45963.430322569446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45963.430322569446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45963.430322569446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45963.430322569446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45963.430322569446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45963.430322569446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45963.430322569446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45963.430322569446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45963.430322569446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45963.430322569446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45963.430322569446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45963.430322569446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45963.430322569446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45963.430322569446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45963.430322569446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45963.430322569446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45963.430322569446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45963.430322569446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45963.430322569446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45963.430322569446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45963.430322569446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45963.430322569446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45963.430322569446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45963.430322569446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45963.430322569446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45963.430322569446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45963.430322569446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45963.430322569446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45963.430322569446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45963.430322569446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45963.430322569446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45963.430322569446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45963.430322569446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45963.430322569446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45963.430322569446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45963.430322569446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45963.430322569446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45963.430322569446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45963.430322569446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45963.430322569446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45963.430322569446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45963.430322569446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45963.430322569446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45963.430322569446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45963.430322569446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45963.430322569446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45963.430322569446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45963.430322569446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45963.430322569446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45963.430322569446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45963.430322569446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45963.430322569446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45963.430322569446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45963.430322569446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45963.430322569446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45963.430322569446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45963.430322569446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45963.430322569446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45963.430322569446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45963.430322569446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45963.430322569446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45963.430322569446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45963.430322569446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45963.430322569446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45963.430322569446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45963.430322569446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45963.430322569446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45963.430322569446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45963.430322569446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45963.430322569446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45963.430322569446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45963.430322569446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45963.430322569446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45963.430322569446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45963.430322569446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45963.430322569446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45963.430322569446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45963.430322569446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45963.430322569446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45963.430322569446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45963.430322569446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45963.430322569446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45963.430322569446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45963.430322569446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45963.430322569446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45963.430322569446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45963.430322569446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45963.430322569446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45963.430322569446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45963.430322569446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45963.430322569446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45963.430322569446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45963.430322569446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45963.430322569446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45963.430322569446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45963.430322569446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45963.430322569446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45963.430322569446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45963.430322569446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45963.430322569446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45963.430322569446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45963.430322569446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45963.430322569446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45963.430322569446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45963.430322569446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45963.430322569446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45963.430322569446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45963.430322569446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45963.430322569446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45963.430322569446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45963.430322569446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45963.430322569446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45963.430322569446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45963.430322569446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45963.430322569446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45963.430322569446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45963.430322569446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45963.430322569446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45963.430322569446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45963.430322569446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45963.430322569446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45963.430322569446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45963.430322569446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45963.430322569446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45963.430322569446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45963.430322569446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45963.430322569446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45963.430322569446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45963.430322569446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45963.430322569446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45963.430322569446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45963.430322569446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45963.430322569446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45963.430322569446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45963.430322569446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45963.430322569446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45963.430322569446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45963.430322569446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45963.430322569446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45963.430322569446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45963.430322569446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45963.430322569446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45963.430322569446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45963.430322569446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45963.430322569446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45963.430322569446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45963.430322569446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45963.430322569446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45963.430322569446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45963.430322569446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45963.430322569446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45963.430322569446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45963.430322569446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45963.430322569446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45963.430322569446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45963.430322569446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45963.430322569446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45963.430322569446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45963.430322569446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45963.430322569446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45963.430322569446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45963.430322569446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45963.430322569446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45963.430322569446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45963.430322569446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45963.430322569446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45963.430322569446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45963.430322569446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45963.430322569446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45963.430322569446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45963.430322569446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45963.430322569446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45963.430322569446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45963.430322569446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45963.430322569446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45963.430322569446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45963.430322569446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45963.430322569446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45963.430322569446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45963.430322569446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45963.430322569446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45963.430322569446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45963.430322569446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45963.430322569446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45963.430322569446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45963.430322569446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45963.430322569446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45963.430322569446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45963.430322569446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45963.430322569446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45963.430322569446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45963.430322569446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45963.430322569446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45963.430322569446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45963.430322569446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45963.430322569446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45963.430322569446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45963.430322569446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45963.430322569446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45963.430322569446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45963.430322569446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45963.430322569446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45963.430322569446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45963.430322569446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45963.430322569446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45963.430322569446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45963.430322569446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45963.430322569446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45963.430322569446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45963.430322569446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45963.430322569446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45963.430322569446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45963.430322569446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45963.430322569446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45963.430322569446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45963.430322569446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45963.430322569446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45963.430322569446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45963.430322569446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45963.430322569446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45963.430322569446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45963.430322569446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45963.430322569446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45963.430322569446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45963.430322569446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45963.430322569446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45963.430322569446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45963.430322569446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45963.430322569446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45963.430322569446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45963.430322569446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45963.430322569446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45963.430322569446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45963.430322569446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45963.430322569446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45963.430322569446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45963.430322569446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45963.430322569446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45963.430322569446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45963.430322569446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45963.430322569446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45963.430322569446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45963.430322569446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45963.430322569446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45963.430322569446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45963.430322569446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45963.430322569446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45963.430322569446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45963.430322569446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45963.430322569446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45963.430322569446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45963.430322569446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45963.430322569446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45963.430322569446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45963.430322569446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45963.430322569446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45963.430322569446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45963.430322569446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45963.430322569446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45963.430322569446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45963.430322569446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45963.430322569446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45963.430322569446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45963.430322569446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45963.430322569446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45963.430322569446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45963.430322569446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45963.430322569446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45963.430322569446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45963.430322569446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45963.430322569446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45963.430322569446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45963.430322569446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45963.430322569446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45963.430322569446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45963.430322569446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45963.430322569446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45963.430322569446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45963.430322569446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45963.430322569446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45963.430322569446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45963.430322569446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45963.430322569446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45963.430322569446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45963.430322569446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45963.430322569446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45963.430322569446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45963.430322569446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45963.430322569446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45963.430322569446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45963.430322569446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45963.430322569446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45963.430322569446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45963.430322569446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45963.430322569446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45963.430322569446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45963.430322569446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45963.430322569446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45963.430322569446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45963.430322569446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45963.430322569446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45963.430322569446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45963.430322569446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45963.430322569446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45963.430322569446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45963.430322569446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45963.430322569446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45963.430322569446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45963.430322569446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45963.430322569446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45963.430322569446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45963.430322569446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45963.430322569446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45963.430322569446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45963.430322569446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45963.430322569446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0.38820451388892252</v>
      </c>
      <c r="H2" s="106">
        <v>45963.010358796295</v>
      </c>
      <c r="I2" s="102" t="str">
        <f>IFERROR(VLOOKUP(D2,DB!A:F,6,0),"")</f>
        <v>SCECO</v>
      </c>
      <c r="J2" s="102" t="str">
        <f>IFERROR(VLOOKUP(D2,DB!A:G,7,0),"")</f>
        <v>In progress</v>
      </c>
      <c r="K2" s="107" t="s">
        <v>39130</v>
      </c>
      <c r="L2" s="108" t="str">
        <f>IFERROR(VLOOKUP(D2,DB!A:I,9,0),"")</f>
        <v>Latis</v>
      </c>
    </row>
    <row r="3" spans="1:16383" ht="31.5" customHeight="1">
      <c r="A3" s="103" t="s">
        <v>39131</v>
      </c>
      <c r="B3" s="102" t="str">
        <f>IFERROR(VLOOKUP(D3,DB!A:K,11,0),"")</f>
        <v>R6</v>
      </c>
      <c r="C3" s="104">
        <v>1</v>
      </c>
      <c r="D3" s="102" t="s">
        <v>34462</v>
      </c>
      <c r="E3" s="102" t="s">
        <v>39021</v>
      </c>
      <c r="F3" s="106">
        <v>45963.380370370367</v>
      </c>
      <c r="G3" s="76">
        <f ca="1">IFERROR(NOW()-F3,"-")</f>
        <v>4.9952199078688864E-2</v>
      </c>
      <c r="H3" s="106">
        <v>45963.374699074076</v>
      </c>
      <c r="I3" s="102" t="str">
        <f>IFERROR(VLOOKUP(D3,DB!A:F,6,0),"")</f>
        <v>SCECO</v>
      </c>
      <c r="J3" s="102" t="str">
        <f>IFERROR(VLOOKUP(D3,DB!A:G,7,0),"")</f>
        <v>Vandalized</v>
      </c>
      <c r="K3" s="107" t="s">
        <v>39132</v>
      </c>
      <c r="L3" s="108" t="str">
        <f>IFERROR(VLOOKUP(D3,DB!A:I,9,0),"")</f>
        <v>Latis</v>
      </c>
    </row>
    <row r="4" spans="1:16383" ht="31.5" customHeight="1">
      <c r="A4" s="103" t="s">
        <v>39133</v>
      </c>
      <c r="B4" s="102" t="str">
        <f>IFERROR(VLOOKUP(D4,DB!A:K,11,0),"")</f>
        <v>R6</v>
      </c>
      <c r="C4" s="104">
        <v>1</v>
      </c>
      <c r="D4" s="102" t="s">
        <v>33687</v>
      </c>
      <c r="E4" s="102" t="s">
        <v>39021</v>
      </c>
      <c r="F4" s="106">
        <v>45963.413356481484</v>
      </c>
      <c r="G4" s="76">
        <f ca="1">IFERROR(NOW()-F4,"-")</f>
        <v>1.6966087961918674E-2</v>
      </c>
      <c r="H4" s="106">
        <v>45963.407766203702</v>
      </c>
      <c r="I4" s="102" t="str">
        <f>IFERROR(VLOOKUP(D4,DB!A:F,6,0),"")</f>
        <v>SCECO</v>
      </c>
      <c r="J4" s="102" t="str">
        <f>IFERROR(VLOOKUP(D4,DB!A:G,7,0),"")</f>
        <v>Vandalized</v>
      </c>
      <c r="K4" s="107" t="s">
        <v>39134</v>
      </c>
      <c r="L4" s="108" t="str">
        <f>IFERROR(VLOOKUP(D4,DB!A:I,9,0),"")</f>
        <v>Latis</v>
      </c>
    </row>
    <row r="5" spans="1:16383" ht="31.5" customHeight="1">
      <c r="A5" s="103"/>
      <c r="B5" s="102" t="str">
        <f>IFERROR(VLOOKUP(D5,DB!A:K,11,0),"")</f>
        <v/>
      </c>
      <c r="C5" s="104"/>
      <c r="D5" s="102"/>
      <c r="E5" s="102"/>
      <c r="F5" s="106"/>
      <c r="G5" s="76">
        <f ca="1">IFERROR(NOW()-F5,"-")</f>
        <v>45963.430322569446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45963.430322569446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45963.430322569446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45963.430322569446</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45963.430322569446</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45963.430322569446</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45963.430322569446</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45963.430322569446</v>
      </c>
      <c r="H12" s="106"/>
      <c r="I12" s="102" t="str">
        <f>IFERROR(VLOOKUP(D12,DB!A:F,6,0),"")</f>
        <v/>
      </c>
      <c r="J12" s="102" t="str">
        <f>IFERROR(VLOOKUP(D12,DB!A:G,7,0),"")</f>
        <v/>
      </c>
      <c r="K12" s="107"/>
      <c r="L12" s="108" t="str">
        <f>IFERROR(VLOOKUP(D12,DB!A:I,9,0),"")</f>
        <v/>
      </c>
    </row>
    <row r="13" spans="1:16383" ht="31.5" customHeight="1">
      <c r="A13" s="170"/>
      <c r="B13" s="171" t="str">
        <f>IFERROR(VLOOKUP(D13,DB!A:K,11,0),"")</f>
        <v/>
      </c>
      <c r="C13" s="172"/>
      <c r="D13" s="171"/>
      <c r="E13" s="102"/>
      <c r="F13" s="173"/>
      <c r="G13" s="115">
        <f ca="1">IFERROR(NOW()-F13,"-")</f>
        <v>45963.430322569446</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45963.430322569446</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45963.430322569446</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45963.430322569446</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45963.430322569446</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45963.430322569446</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45963.430322569446</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45963.430322569446</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45963.430322569446</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45963.430322569446</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45963.430322569446</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45963.430322569446</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45963.430322569446</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45963.430322569446</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45963.430322569446</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45963.430322569446</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45963.430322569446</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45963.430322569446</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45963.430322569446</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45963.430322569446</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45963.430322569446</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45963.430322569446</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45963.430322569446</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45963.430322569446</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45963.430322569446</v>
      </c>
      <c r="H37" s="173"/>
      <c r="I37" s="171" t="str">
        <f>IFERROR(VLOOKUP(D37,DB!A:F,6,0),"")</f>
        <v/>
      </c>
      <c r="J37" s="171" t="str">
        <f>IFERROR(VLOOKUP(D37,DB!A:G,7,0),"")</f>
        <v/>
      </c>
      <c r="K37" s="174"/>
      <c r="L37" s="175" t="str">
        <f>IFERROR(VLOOKUP(D37,DB!A:I,9,0),"")</f>
        <v/>
      </c>
    </row>
    <row r="38" spans="1:12" ht="31.5" customHeight="1">
      <c r="A38" s="170"/>
      <c r="B38" s="171" t="str">
        <f>IFERROR(VLOOKUP(D38,DB!A:K,11,0),"")</f>
        <v/>
      </c>
      <c r="C38" s="172"/>
      <c r="D38" s="171"/>
      <c r="E38" s="102"/>
      <c r="F38" s="173"/>
      <c r="G38" s="115">
        <f ca="1">IFERROR(NOW()-F38,"-")</f>
        <v>45963.430322569446</v>
      </c>
      <c r="H38" s="173"/>
      <c r="I38" s="171" t="str">
        <f>IFERROR(VLOOKUP(D38,DB!A:F,6,0),"")</f>
        <v/>
      </c>
      <c r="J38" s="171" t="str">
        <f>IFERROR(VLOOKUP(D38,DB!A:G,7,0),"")</f>
        <v/>
      </c>
      <c r="K38" s="174"/>
      <c r="L38" s="175" t="str">
        <f>IFERROR(VLOOKUP(D38,DB!A:I,9,0),"")</f>
        <v/>
      </c>
    </row>
    <row r="39" spans="1:12" ht="31.5" customHeight="1">
      <c r="A39" s="103"/>
      <c r="B39" s="102" t="str">
        <f>IFERROR(VLOOKUP(D39,DB!A:K,11,0),"")</f>
        <v/>
      </c>
      <c r="C39" s="104"/>
      <c r="D39" s="102"/>
      <c r="E39" s="105"/>
      <c r="F39" s="106"/>
      <c r="G39" s="76">
        <f ca="1">IFERROR(NOW()-F39,"-")</f>
        <v>45963.430322569446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45963.430322569446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45963.430322569446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45963.430322569446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45963.430322569446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45963.430322569446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45963.430322569446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45963.430322569446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45963.430322569446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45963.430322569446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45963.430322569446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45963.430322569446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45963.430322569446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45963.430322569446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45963.430322569446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45963.430322569446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45963.430322569446</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45963.430322569446</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45963.430322569446</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45963.430322569446</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